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3250" windowHeight="12570" tabRatio="500"/>
  </bookViews>
  <sheets>
    <sheet name="Обоснование НМЦК" sheetId="5" r:id="rId1"/>
  </sheets>
  <definedNames>
    <definedName name="_xlnm.Print_Area" localSheetId="0">'Обоснование НМЦК'!$A$1:$L$17</definedName>
  </definedNames>
  <calcPr calcId="124519"/>
</workbook>
</file>

<file path=xl/calcChain.xml><?xml version="1.0" encoding="utf-8"?>
<calcChain xmlns="http://schemas.openxmlformats.org/spreadsheetml/2006/main">
  <c r="I12" i="5"/>
  <c r="L12" s="1"/>
  <c r="J12"/>
  <c r="K12" l="1"/>
  <c r="L13"/>
</calcChain>
</file>

<file path=xl/sharedStrings.xml><?xml version="1.0" encoding="utf-8"?>
<sst xmlns="http://schemas.openxmlformats.org/spreadsheetml/2006/main" count="31" uniqueCount="31">
  <si>
    <t>№</t>
  </si>
  <si>
    <t>Таблица</t>
  </si>
  <si>
    <t>Ед. изм.</t>
  </si>
  <si>
    <t>Кол-во</t>
  </si>
  <si>
    <t xml:space="preserve"> обоснования начальной (максимальной) цены контракта, начальной суммы цен единиц товара, работы, услуги при выборе
метода сопоставимых рыночных цен (анализа рынка)</t>
  </si>
  <si>
    <t>Обоснование начальной (максимальной) цены контракта
(поставка товаров (выполнение работ, оказание услуг)</t>
  </si>
  <si>
    <r>
      <rPr>
        <b/>
        <sz val="14"/>
        <rFont val="Times New Roman"/>
        <family val="1"/>
        <charset val="204"/>
      </rPr>
      <t>Используемый метод определения начальной (максимальной) цены контракта:</t>
    </r>
    <r>
      <rPr>
        <sz val="14"/>
        <rFont val="Times New Roman"/>
        <family val="1"/>
        <charset val="204"/>
      </rPr>
      <t xml:space="preserve"> метод сопоставимых рыночных цен (анализ рынка)</t>
    </r>
  </si>
  <si>
    <r>
      <t>Коэффициент вариации цен V (%)      (</t>
    </r>
    <r>
      <rPr>
        <i/>
        <sz val="14"/>
        <rFont val="Times New Roman"/>
        <family val="1"/>
        <charset val="204"/>
      </rPr>
      <t>не должен превышать 33%)</t>
    </r>
  </si>
  <si>
    <t>НМЦК по позиции, (руб.)</t>
  </si>
  <si>
    <t>В соответствии с приказом Министерства экономического развития Российской Федерации от 2 октября 2013 года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расчет начальной (максимальной) цены по позиции, определяемой методом сопоставимых рыночных цен (анализа рынка) - НМЦК, производится по формуле:</t>
  </si>
  <si>
    <t>Среднее квадратичное отклонение
                                        цi - цена единицы товара, работы, услуги, указанная в источнике с номером i;
&lt;ц&gt; - средняя арифметическая величина цены единицы товара, работы, услуги;
n - количество значений, используемых в расчете.</t>
  </si>
  <si>
    <t>начальная (максимальная) цена контракта, руб.:</t>
  </si>
  <si>
    <t>где:</t>
  </si>
  <si>
    <t xml:space="preserve"> - НМЦК, определяемая методом сопоставимых рыночных цен (анализа рынка);</t>
  </si>
  <si>
    <t>v - количество (объем) закупаемого товара (работы, услуги);</t>
  </si>
  <si>
    <t>n - количество значений, используемых в расчете;</t>
  </si>
  <si>
    <t>i - номер источника ценовой информации;</t>
  </si>
  <si>
    <t xml:space="preserve"> 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услуг, определяемых в соответствии с пунктом 3.17 методические рекомендации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 (утв. приказом Министерства экономического развития РФ от 2 октября 2013 г. N 567)</t>
  </si>
  <si>
    <t>Средняя арифметическая 
цена за единицу &lt;ц&gt;  (руб.)</t>
  </si>
  <si>
    <t>квартал</t>
  </si>
  <si>
    <t>Наименование услуги, основные характеристики</t>
  </si>
  <si>
    <t xml:space="preserve">Цена за единицу измерения товара, работы, услуги, согласно источникам ценовой информации, руб. </t>
  </si>
  <si>
    <t>Предложение
 № 1 вх.№ 99/4з от 28.08.2026</t>
  </si>
  <si>
    <t>Предложение
 № 2 вх.№ 100з от 09.09.2026</t>
  </si>
  <si>
    <t>Предложение
 № 3 вх.№ 100/5з от 10.09.2026</t>
  </si>
  <si>
    <t>Руководитель                                                                                                                                                                                                                                                                                                                                                                                                                                                                                                                                        МКУ  "Учреждение по обеспечению деятельности                                                                                                           
ОМСУ и МУ МО Гулькевичский район"                                                                            _________________________      К.И.Чеботарь</t>
  </si>
  <si>
    <r>
      <rPr>
        <b/>
        <sz val="14"/>
        <rFont val="Times New Roman"/>
        <family val="1"/>
        <charset val="204"/>
      </rPr>
      <t xml:space="preserve">Дата подготовки обоснования начальной (максимальной) цены контракта: </t>
    </r>
    <r>
      <rPr>
        <sz val="14"/>
        <rFont val="Times New Roman"/>
        <family val="1"/>
        <charset val="204"/>
      </rPr>
      <t>16.09.2026</t>
    </r>
  </si>
  <si>
    <r>
      <rPr>
        <b/>
        <sz val="14"/>
        <rFont val="Times New Roman"/>
        <family val="1"/>
        <charset val="204"/>
      </rPr>
      <t xml:space="preserve">Обоснование выбранного метода обоснования начальной (максимальной) цены контракта:  </t>
    </r>
    <r>
      <rPr>
        <sz val="14"/>
        <rFont val="Times New Roman"/>
        <family val="1"/>
        <charset val="204"/>
      </rPr>
      <t xml:space="preserve">
В соответствии со статьей 22 Федерального закона от 05.04.2013 года № 44-ФЗ «О контрактной системе в сфере закупок товаров, работ, 
услуг для обеспечения государственных и муниципальных нужд» начальная (максимальная) цена контракта установлена посредством 
применения метода сопоставимых рыночных цен (анализ рынка) согласно Методическим рекомендациям Министерства экономического 
развития РФ (Приказ № 567 от 02.10.2013). Обоснование и расчет начальной (максимальной) цены контракта произведен на основании 
полученных ответов на запрос о предоставлении коммерческих предложений. Отправлено 5 запросов. Получено 3 коммерческих предложения.В целях получения ценовой информации в отношении товара, работы, услуги для определения НМЦК размещен запрос о предоставлении ценовой информации в единой информационной системе в сфере закупок. Ответов на запрос о предоставлении ценовой информации не поступило.</t>
    </r>
  </si>
  <si>
    <t>Информация о валюте, используемой для формирования цены контракта и расчетов с исполнителем, 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контракта. Российский рубль.</t>
  </si>
  <si>
    <t>Оказание услуг по техническому сопровождению системы электронного документооборота "Дело"</t>
  </si>
  <si>
    <t xml:space="preserve">Оказание услуг по техническому сопровождению системы электронного документооборота    "Дело":                                                           
 Услуги оказываются дистанционно по адресу г. Гулькевичи ул. Советская 14 с использованием средств телекоммуникаций (телефона, электронной почты).-соответствие
Услуги по техническому сопровождению системы не должны нарушить режим и качество работы системы и её компонентов, модулей и процессов, затронуть учётные данные пользователей, повлечь порчу или удаление базы данных, скриптов, процессов и информационных, функциональных объектов и модулей.-соответствие
</t>
  </si>
</sst>
</file>

<file path=xl/styles.xml><?xml version="1.0" encoding="utf-8"?>
<styleSheet xmlns="http://schemas.openxmlformats.org/spreadsheetml/2006/main">
  <fonts count="16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5" fillId="0" borderId="0"/>
    <xf numFmtId="0" fontId="1" fillId="0" borderId="0"/>
  </cellStyleXfs>
  <cellXfs count="66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" fontId="4" fillId="2" borderId="1" xfId="0" applyNumberFormat="1" applyFont="1" applyFill="1" applyBorder="1" applyAlignment="1">
      <alignment horizontal="center" vertical="center" wrapText="1"/>
    </xf>
    <xf numFmtId="1" fontId="4" fillId="3" borderId="1" xfId="3" applyNumberFormat="1" applyFont="1" applyFill="1" applyBorder="1" applyAlignment="1">
      <alignment horizontal="center" vertical="center"/>
    </xf>
    <xf numFmtId="1" fontId="4" fillId="3" borderId="2" xfId="3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4" fontId="7" fillId="3" borderId="1" xfId="0" applyNumberFormat="1" applyFont="1" applyFill="1" applyBorder="1" applyAlignment="1">
      <alignment horizontal="center" vertical="center" wrapText="1"/>
    </xf>
    <xf numFmtId="1" fontId="4" fillId="2" borderId="6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4" fillId="3" borderId="0" xfId="0" applyFont="1" applyFill="1" applyAlignment="1">
      <alignment horizontal="center" vertical="center"/>
    </xf>
    <xf numFmtId="4" fontId="7" fillId="3" borderId="0" xfId="0" applyNumberFormat="1" applyFont="1" applyFill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 wrapText="1"/>
    </xf>
    <xf numFmtId="4" fontId="7" fillId="3" borderId="0" xfId="0" applyNumberFormat="1" applyFont="1" applyFill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2" fontId="13" fillId="0" borderId="0" xfId="0" applyNumberFormat="1" applyFont="1" applyAlignment="1">
      <alignment horizontal="center"/>
    </xf>
    <xf numFmtId="0" fontId="4" fillId="0" borderId="4" xfId="4" applyFont="1" applyBorder="1" applyAlignment="1">
      <alignment horizontal="center" vertical="center" textRotation="90" wrapText="1"/>
    </xf>
    <xf numFmtId="0" fontId="4" fillId="0" borderId="4" xfId="4" applyFont="1" applyFill="1" applyBorder="1" applyAlignment="1">
      <alignment horizontal="center" vertical="center" wrapText="1"/>
    </xf>
    <xf numFmtId="2" fontId="4" fillId="3" borderId="1" xfId="4" applyNumberFormat="1" applyFont="1" applyFill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1" fontId="11" fillId="3" borderId="2" xfId="0" applyNumberFormat="1" applyFont="1" applyFill="1" applyBorder="1" applyAlignment="1">
      <alignment horizontal="center" vertical="center" wrapText="1"/>
    </xf>
    <xf numFmtId="1" fontId="11" fillId="3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1" fontId="15" fillId="3" borderId="2" xfId="0" applyNumberFormat="1" applyFont="1" applyFill="1" applyBorder="1" applyAlignment="1">
      <alignment horizontal="left" vertical="center" wrapText="1"/>
    </xf>
    <xf numFmtId="1" fontId="15" fillId="3" borderId="3" xfId="0" applyNumberFormat="1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4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horizontal="center" vertical="top" wrapText="1"/>
    </xf>
    <xf numFmtId="0" fontId="9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 indent="1"/>
    </xf>
    <xf numFmtId="0" fontId="8" fillId="3" borderId="0" xfId="0" applyFont="1" applyFill="1" applyAlignment="1">
      <alignment horizontal="left" vertical="center" wrapText="1" indent="1"/>
    </xf>
    <xf numFmtId="4" fontId="7" fillId="3" borderId="2" xfId="0" applyNumberFormat="1" applyFont="1" applyFill="1" applyBorder="1" applyAlignment="1">
      <alignment horizontal="right" vertical="center" wrapText="1"/>
    </xf>
    <xf numFmtId="4" fontId="7" fillId="3" borderId="10" xfId="0" applyNumberFormat="1" applyFont="1" applyFill="1" applyBorder="1" applyAlignment="1">
      <alignment horizontal="right" vertical="center" wrapText="1"/>
    </xf>
    <xf numFmtId="4" fontId="7" fillId="3" borderId="3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justify"/>
    </xf>
    <xf numFmtId="0" fontId="14" fillId="0" borderId="0" xfId="0" applyFont="1" applyAlignment="1"/>
  </cellXfs>
  <cellStyles count="5">
    <cellStyle name="Обычный" xfId="0" builtinId="0"/>
    <cellStyle name="Обычный 2" xfId="4"/>
    <cellStyle name="Обычный 3" xfId="2"/>
    <cellStyle name="Обычный 6" xfId="1"/>
    <cellStyle name="Обычный_Водники_расшифровки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9</xdr:row>
      <xdr:rowOff>540204</xdr:rowOff>
    </xdr:from>
    <xdr:to>
      <xdr:col>10</xdr:col>
      <xdr:colOff>1238250</xdr:colOff>
      <xdr:row>9</xdr:row>
      <xdr:rowOff>864054</xdr:rowOff>
    </xdr:to>
    <xdr:pic>
      <xdr:nvPicPr>
        <xdr:cNvPr id="4811" name="Picture 1">
          <a:extLst>
            <a:ext uri="{FF2B5EF4-FFF2-40B4-BE49-F238E27FC236}">
              <a16:creationId xmlns:a16="http://schemas.microsoft.com/office/drawing/2014/main" xmlns="" id="{00000000-0008-0000-0000-0000C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30250" y="7452633"/>
          <a:ext cx="1143000" cy="3238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9</xdr:col>
      <xdr:colOff>111126</xdr:colOff>
      <xdr:row>8</xdr:row>
      <xdr:rowOff>730250</xdr:rowOff>
    </xdr:from>
    <xdr:to>
      <xdr:col>9</xdr:col>
      <xdr:colOff>1809750</xdr:colOff>
      <xdr:row>8</xdr:row>
      <xdr:rowOff>1174750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351126" y="5349875"/>
          <a:ext cx="1698624" cy="44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333375</xdr:colOff>
      <xdr:row>14</xdr:row>
      <xdr:rowOff>0</xdr:rowOff>
    </xdr:from>
    <xdr:to>
      <xdr:col>1</xdr:col>
      <xdr:colOff>1828800</xdr:colOff>
      <xdr:row>16</xdr:row>
      <xdr:rowOff>104775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71500" y="12192000"/>
          <a:ext cx="14954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161925</xdr:colOff>
      <xdr:row>23</xdr:row>
      <xdr:rowOff>228600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38125" y="14087475"/>
          <a:ext cx="1619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topLeftCell="A10" zoomScale="78" zoomScaleNormal="78" zoomScaleSheetLayoutView="70" workbookViewId="0">
      <selection activeCell="B12" sqref="B12:C12"/>
    </sheetView>
  </sheetViews>
  <sheetFormatPr defaultColWidth="9.140625" defaultRowHeight="12.75"/>
  <cols>
    <col min="1" max="1" width="6.28515625" style="1" customWidth="1"/>
    <col min="2" max="2" width="75.7109375" style="1" customWidth="1"/>
    <col min="3" max="3" width="18.28515625" style="1" customWidth="1"/>
    <col min="4" max="4" width="15.140625" style="1" customWidth="1"/>
    <col min="5" max="5" width="9.85546875" style="2" customWidth="1"/>
    <col min="6" max="6" width="17.5703125" style="3" bestFit="1" customWidth="1"/>
    <col min="7" max="7" width="17.5703125" style="3" customWidth="1"/>
    <col min="8" max="8" width="16.7109375" style="3" bestFit="1" customWidth="1"/>
    <col min="9" max="9" width="20" style="1" customWidth="1"/>
    <col min="10" max="10" width="28.7109375" style="1" customWidth="1"/>
    <col min="11" max="11" width="19.140625" style="1" customWidth="1"/>
    <col min="12" max="12" width="19.7109375" style="1" customWidth="1"/>
    <col min="13" max="17" width="9.140625" style="1" customWidth="1"/>
    <col min="18" max="18" width="12" style="1" customWidth="1"/>
    <col min="19" max="16384" width="9.140625" style="1"/>
  </cols>
  <sheetData>
    <row r="1" spans="1:14" ht="35.450000000000003" customHeight="1">
      <c r="A1" s="5"/>
      <c r="B1" s="49" t="s">
        <v>5</v>
      </c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4" ht="18.75">
      <c r="A2" s="5"/>
      <c r="B2" s="50" t="s">
        <v>29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4" ht="18.75" customHeight="1">
      <c r="A3" s="5"/>
      <c r="B3" s="51" t="s">
        <v>26</v>
      </c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4" ht="18.75" customHeight="1">
      <c r="A4" s="5"/>
      <c r="B4" s="51" t="s">
        <v>6</v>
      </c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4" ht="150" customHeight="1">
      <c r="A5" s="5"/>
      <c r="B5" s="51" t="s">
        <v>27</v>
      </c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4" ht="53.25" customHeight="1">
      <c r="A6" s="5"/>
      <c r="B6" s="53" t="s">
        <v>28</v>
      </c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1:14" ht="18.75">
      <c r="A7" s="5"/>
      <c r="B7" s="49" t="s">
        <v>1</v>
      </c>
      <c r="C7" s="58"/>
      <c r="D7" s="58"/>
      <c r="E7" s="58"/>
      <c r="F7" s="58"/>
      <c r="G7" s="58"/>
      <c r="H7" s="58"/>
      <c r="I7" s="58"/>
      <c r="J7" s="58"/>
      <c r="K7" s="58"/>
      <c r="L7" s="58"/>
    </row>
    <row r="8" spans="1:14" ht="49.5" customHeight="1">
      <c r="A8" s="5"/>
      <c r="B8" s="49" t="s">
        <v>4</v>
      </c>
      <c r="C8" s="58"/>
      <c r="D8" s="58"/>
      <c r="E8" s="58"/>
      <c r="F8" s="58"/>
      <c r="G8" s="58"/>
      <c r="H8" s="58"/>
      <c r="I8" s="58"/>
      <c r="J8" s="58"/>
      <c r="K8" s="58"/>
      <c r="L8" s="58"/>
    </row>
    <row r="9" spans="1:14" ht="180" customHeight="1">
      <c r="A9" s="34" t="s">
        <v>0</v>
      </c>
      <c r="B9" s="36" t="s">
        <v>20</v>
      </c>
      <c r="C9" s="37"/>
      <c r="D9" s="42" t="s">
        <v>2</v>
      </c>
      <c r="E9" s="42" t="s">
        <v>3</v>
      </c>
      <c r="F9" s="43" t="s">
        <v>21</v>
      </c>
      <c r="G9" s="43"/>
      <c r="H9" s="43"/>
      <c r="I9" s="47" t="s">
        <v>18</v>
      </c>
      <c r="J9" s="47" t="s">
        <v>10</v>
      </c>
      <c r="K9" s="55" t="s">
        <v>7</v>
      </c>
      <c r="L9" s="55" t="s">
        <v>8</v>
      </c>
    </row>
    <row r="10" spans="1:14" ht="204" customHeight="1">
      <c r="A10" s="35"/>
      <c r="B10" s="38"/>
      <c r="C10" s="39"/>
      <c r="D10" s="42"/>
      <c r="E10" s="42"/>
      <c r="F10" s="26" t="s">
        <v>22</v>
      </c>
      <c r="G10" s="26" t="s">
        <v>23</v>
      </c>
      <c r="H10" s="26" t="s">
        <v>24</v>
      </c>
      <c r="I10" s="48"/>
      <c r="J10" s="48"/>
      <c r="K10" s="56"/>
      <c r="L10" s="57"/>
    </row>
    <row r="11" spans="1:14" ht="18.75">
      <c r="A11" s="6">
        <v>1</v>
      </c>
      <c r="B11" s="40">
        <v>2</v>
      </c>
      <c r="C11" s="41"/>
      <c r="D11" s="7">
        <v>3</v>
      </c>
      <c r="E11" s="8">
        <v>4</v>
      </c>
      <c r="F11" s="12">
        <v>5</v>
      </c>
      <c r="G11" s="12">
        <v>5</v>
      </c>
      <c r="H11" s="12">
        <v>6</v>
      </c>
      <c r="I11" s="13">
        <v>7</v>
      </c>
      <c r="J11" s="13">
        <v>8</v>
      </c>
      <c r="K11" s="13">
        <v>9</v>
      </c>
      <c r="L11" s="13">
        <v>10</v>
      </c>
    </row>
    <row r="12" spans="1:14" ht="237.75" customHeight="1">
      <c r="A12" s="11">
        <v>1</v>
      </c>
      <c r="B12" s="44" t="s">
        <v>30</v>
      </c>
      <c r="C12" s="45"/>
      <c r="D12" s="7" t="s">
        <v>19</v>
      </c>
      <c r="E12" s="27">
        <v>4</v>
      </c>
      <c r="F12" s="29">
        <v>193785</v>
      </c>
      <c r="G12" s="29">
        <v>193785</v>
      </c>
      <c r="H12" s="28">
        <v>193785</v>
      </c>
      <c r="I12" s="14">
        <f>ROUND((SUM(F12:H12)/3),2)</f>
        <v>193785</v>
      </c>
      <c r="J12" s="13">
        <f>STDEV(F12:H12)</f>
        <v>0</v>
      </c>
      <c r="K12" s="13">
        <f t="shared" ref="K12" si="0">J12/I12*100</f>
        <v>0</v>
      </c>
      <c r="L12" s="14">
        <f>PRODUCT(I12*E12)</f>
        <v>775140</v>
      </c>
    </row>
    <row r="13" spans="1:14" ht="19.149999999999999" customHeight="1">
      <c r="A13" s="61" t="s">
        <v>11</v>
      </c>
      <c r="B13" s="62"/>
      <c r="C13" s="62"/>
      <c r="D13" s="62"/>
      <c r="E13" s="62"/>
      <c r="F13" s="62"/>
      <c r="G13" s="62"/>
      <c r="H13" s="62"/>
      <c r="I13" s="62"/>
      <c r="J13" s="62"/>
      <c r="K13" s="63"/>
      <c r="L13" s="10">
        <f>SUM(L12:L12)</f>
        <v>775140</v>
      </c>
      <c r="M13" s="9"/>
      <c r="N13" s="9"/>
    </row>
    <row r="14" spans="1:14" ht="60" customHeight="1">
      <c r="A14" s="15"/>
      <c r="B14" s="59" t="s">
        <v>9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</row>
    <row r="15" spans="1:14" ht="18.75">
      <c r="A15" s="15"/>
      <c r="B15" s="15"/>
      <c r="C15" s="16"/>
      <c r="D15" s="15"/>
      <c r="E15" s="17"/>
      <c r="F15" s="18"/>
      <c r="G15" s="18"/>
      <c r="H15" s="18"/>
      <c r="I15" s="19"/>
      <c r="J15" s="18"/>
      <c r="K15" s="18"/>
      <c r="L15" s="20"/>
    </row>
    <row r="16" spans="1:14" ht="18.75">
      <c r="A16" s="15"/>
      <c r="B16" s="15"/>
      <c r="C16" s="16"/>
      <c r="D16" s="15"/>
      <c r="E16" s="17"/>
      <c r="F16" s="18"/>
      <c r="G16" s="18"/>
      <c r="H16" s="18"/>
      <c r="I16" s="19"/>
      <c r="J16" s="18"/>
      <c r="K16" s="18"/>
      <c r="L16" s="20"/>
    </row>
    <row r="17" spans="1:13" ht="18.75">
      <c r="A17" s="15"/>
      <c r="B17" s="15"/>
      <c r="C17" s="16"/>
      <c r="D17" s="15"/>
      <c r="E17" s="17"/>
      <c r="F17" s="18"/>
      <c r="G17" s="18"/>
      <c r="H17" s="18"/>
      <c r="I17" s="19"/>
      <c r="J17" s="18"/>
      <c r="K17" s="18"/>
      <c r="L17" s="20"/>
    </row>
    <row r="19" spans="1:13" ht="15.75">
      <c r="B19" s="22" t="s">
        <v>12</v>
      </c>
      <c r="C19" s="23"/>
      <c r="D19" s="23"/>
      <c r="E19" s="24"/>
      <c r="F19" s="25"/>
      <c r="G19" s="25"/>
      <c r="H19" s="25"/>
      <c r="I19" s="23"/>
    </row>
    <row r="20" spans="1:13" ht="19.5" customHeight="1">
      <c r="B20" s="64" t="s">
        <v>13</v>
      </c>
      <c r="C20" s="65"/>
      <c r="D20" s="65"/>
      <c r="E20" s="65"/>
      <c r="F20" s="65"/>
      <c r="G20" s="65"/>
      <c r="H20" s="65"/>
      <c r="I20" s="65"/>
    </row>
    <row r="21" spans="1:13" ht="15.75">
      <c r="B21" s="22" t="s">
        <v>14</v>
      </c>
      <c r="C21" s="23"/>
      <c r="D21" s="23"/>
      <c r="E21" s="24"/>
      <c r="F21" s="25"/>
      <c r="G21" s="25"/>
      <c r="H21" s="25"/>
      <c r="I21" s="23"/>
    </row>
    <row r="22" spans="1:13" ht="15.75">
      <c r="B22" s="22" t="s">
        <v>15</v>
      </c>
      <c r="C22" s="23"/>
      <c r="D22" s="23"/>
      <c r="E22" s="24"/>
      <c r="F22" s="25"/>
      <c r="G22" s="25"/>
      <c r="H22" s="25"/>
      <c r="I22" s="23"/>
    </row>
    <row r="23" spans="1:13" ht="15.75">
      <c r="B23" s="22" t="s">
        <v>16</v>
      </c>
      <c r="C23" s="23"/>
      <c r="D23" s="23"/>
      <c r="E23" s="24"/>
      <c r="F23" s="25"/>
      <c r="G23" s="25"/>
      <c r="H23" s="25"/>
      <c r="I23" s="23"/>
    </row>
    <row r="24" spans="1:13" ht="52.5" customHeight="1">
      <c r="B24" s="31" t="s">
        <v>17</v>
      </c>
      <c r="C24" s="32"/>
      <c r="D24" s="32"/>
      <c r="E24" s="32"/>
      <c r="F24" s="32"/>
      <c r="G24" s="32"/>
      <c r="H24" s="32"/>
      <c r="I24" s="32"/>
      <c r="J24" s="33"/>
      <c r="K24" s="33"/>
      <c r="L24" s="33"/>
    </row>
    <row r="27" spans="1:13" ht="51.75" customHeight="1">
      <c r="A27" s="5"/>
      <c r="B27" s="46" t="s">
        <v>25</v>
      </c>
      <c r="C27" s="46"/>
      <c r="D27" s="46"/>
      <c r="E27" s="46"/>
      <c r="F27" s="46"/>
      <c r="G27" s="46"/>
      <c r="H27" s="46"/>
      <c r="I27" s="46"/>
      <c r="J27" s="46"/>
      <c r="K27" s="46"/>
      <c r="L27" s="21"/>
      <c r="M27" s="4"/>
    </row>
    <row r="28" spans="1:13" ht="52.5" customHeight="1">
      <c r="B28" s="30"/>
      <c r="D28" s="23"/>
    </row>
  </sheetData>
  <sheetProtection selectLockedCells="1" selectUnlockedCells="1"/>
  <mergeCells count="24">
    <mergeCell ref="B27:K27"/>
    <mergeCell ref="I9:I10"/>
    <mergeCell ref="B1:L1"/>
    <mergeCell ref="B2:L2"/>
    <mergeCell ref="B3:L3"/>
    <mergeCell ref="B4:L4"/>
    <mergeCell ref="B5:L5"/>
    <mergeCell ref="B6:L6"/>
    <mergeCell ref="J9:J10"/>
    <mergeCell ref="K9:K10"/>
    <mergeCell ref="L9:L10"/>
    <mergeCell ref="B7:L7"/>
    <mergeCell ref="B8:L8"/>
    <mergeCell ref="B14:L14"/>
    <mergeCell ref="A13:K13"/>
    <mergeCell ref="B20:I20"/>
    <mergeCell ref="B24:L24"/>
    <mergeCell ref="A9:A10"/>
    <mergeCell ref="B9:C10"/>
    <mergeCell ref="B11:C11"/>
    <mergeCell ref="D9:D10"/>
    <mergeCell ref="E9:E10"/>
    <mergeCell ref="F9:H9"/>
    <mergeCell ref="B12:C12"/>
  </mergeCells>
  <pageMargins left="0.82677165354330717" right="0" top="0.35433070866141736" bottom="0.35433070866141736" header="0.51181102362204722" footer="0.51181102362204722"/>
  <pageSetup paperSize="9" scale="50" firstPageNumber="0" fitToWidth="0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Обоснование НМЦК</vt:lpstr>
      <vt:lpstr>'Обоснование НМЦК'!Область_печати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Tatyana</dc:creator>
  <cp:lastModifiedBy>Admin</cp:lastModifiedBy>
  <cp:lastPrinted>2024-11-11T11:30:14Z</cp:lastPrinted>
  <dcterms:created xsi:type="dcterms:W3CDTF">2018-01-31T12:56:03Z</dcterms:created>
  <dcterms:modified xsi:type="dcterms:W3CDTF">2026-10-08T12:33:23Z</dcterms:modified>
</cp:coreProperties>
</file>