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200" windowHeight="11415" tabRatio="991"/>
  </bookViews>
  <sheets>
    <sheet name="Обоснование" sheetId="1" r:id="rId1"/>
  </sheets>
  <calcPr calcId="145621" refMode="R1C1"/>
</workbook>
</file>

<file path=xl/calcChain.xml><?xml version="1.0" encoding="utf-8"?>
<calcChain xmlns="http://schemas.openxmlformats.org/spreadsheetml/2006/main">
  <c r="I8" i="1" l="1"/>
  <c r="H8" i="1"/>
  <c r="K8" i="1" s="1"/>
  <c r="L8" i="1" s="1"/>
  <c r="L9" i="1" s="1"/>
  <c r="J8" i="1" l="1"/>
</calcChain>
</file>

<file path=xl/sharedStrings.xml><?xml version="1.0" encoding="utf-8"?>
<sst xmlns="http://schemas.openxmlformats.org/spreadsheetml/2006/main" count="26" uniqueCount="26">
  <si>
    <t>Основные характеристики объекта закупки</t>
  </si>
  <si>
    <t>Используемый метод определения НМЦК с обоснованием</t>
  </si>
  <si>
    <t>При определении НМЦК был использован метод сопоставимых рыночных цен (анализ рынка) посредством направления запроса исполнителям о предоставлении ценовой информации .</t>
  </si>
  <si>
    <t>№</t>
  </si>
  <si>
    <t>Однородность совокупности значений выявленных цен, используемых в расчете Н(М)ЦК</t>
  </si>
  <si>
    <t xml:space="preserve">Н(М)ЦК определяемая методом сопоставимых рыночных цен </t>
  </si>
  <si>
    <t xml:space="preserve">Средняя арифметическая цена за единицу     &lt;ц&gt; </t>
  </si>
  <si>
    <t>Среднее квадратичное отклонение</t>
  </si>
  <si>
    <t xml:space="preserve">коэффициент вариации цен V (%)            </t>
  </si>
  <si>
    <t>Н(М)ЦК контракта с учетом округления цены за единицу (руб.)</t>
  </si>
  <si>
    <t xml:space="preserve">Ед. изм. </t>
  </si>
  <si>
    <t>Коммерческие Предложения, (руб.)</t>
  </si>
  <si>
    <t>ИТОГО</t>
  </si>
  <si>
    <t xml:space="preserve">   В соответствии с описанием объекта закупки</t>
  </si>
  <si>
    <t xml:space="preserve">Поставщик №1 </t>
  </si>
  <si>
    <t xml:space="preserve">Поставщик №2 </t>
  </si>
  <si>
    <t xml:space="preserve">Поставщик№3 </t>
  </si>
  <si>
    <t>шт</t>
  </si>
  <si>
    <t xml:space="preserve">Цена за единицу изм. с округлением  до сотых долей  (руб.)
</t>
  </si>
  <si>
    <t xml:space="preserve">Служба строительного надзора и жилищного контроля Красноярского края </t>
  </si>
  <si>
    <t>Контрактный управляющий  Ю.В. Артищев</t>
  </si>
  <si>
    <t>Наименование работы</t>
  </si>
  <si>
    <t>Объем  работ</t>
  </si>
  <si>
    <t xml:space="preserve">Обоснование начальной (максимальной) цены контракта на выполнение работ по развитию ведомственной информационной системы «Енисей-Стройнадзор» в части настройки интеграций с ФГИС Росреестр
</t>
  </si>
  <si>
    <t xml:space="preserve">Выполнение работ по развитию ведомственной информационной системы «Енисей-Стройнадзор» в части настройки интеграций с ФГИС Росреестр
</t>
  </si>
  <si>
    <t>Дата составления: 22.07.2026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</si>
</sst>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3" fontId="7" fillId="2" borderId="4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1" fillId="0" borderId="0" xfId="0" applyFont="1"/>
    <xf numFmtId="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zoomScale="70" zoomScaleNormal="70" workbookViewId="0">
      <selection activeCell="G16" sqref="G16"/>
    </sheetView>
  </sheetViews>
  <sheetFormatPr defaultColWidth="9.140625" defaultRowHeight="12.75" x14ac:dyDescent="0.25"/>
  <cols>
    <col min="1" max="1" width="3.140625" style="1" customWidth="1"/>
    <col min="2" max="2" width="66.85546875" style="1" customWidth="1"/>
    <col min="3" max="3" width="9.85546875" style="1" customWidth="1"/>
    <col min="4" max="4" width="10.28515625" style="1" customWidth="1"/>
    <col min="5" max="5" width="20.5703125" style="1" customWidth="1"/>
    <col min="6" max="6" width="17.7109375" style="1" customWidth="1"/>
    <col min="7" max="7" width="16.140625" style="1" customWidth="1"/>
    <col min="8" max="8" width="14.28515625" style="1" customWidth="1"/>
    <col min="9" max="9" width="13.7109375" style="1" customWidth="1"/>
    <col min="10" max="10" width="12.42578125" style="1" customWidth="1"/>
    <col min="11" max="11" width="22.85546875" style="1" customWidth="1"/>
    <col min="12" max="12" width="24.85546875" style="1" customWidth="1"/>
    <col min="13" max="13" width="12.7109375" style="1" customWidth="1"/>
    <col min="14" max="16384" width="9.140625" style="1"/>
  </cols>
  <sheetData>
    <row r="1" spans="1:12" ht="28.5" customHeight="1" x14ac:dyDescent="0.25">
      <c r="A1" s="3"/>
      <c r="B1" s="3"/>
      <c r="C1" s="3"/>
      <c r="D1" s="3"/>
      <c r="E1" s="3"/>
      <c r="F1" s="3"/>
      <c r="G1" s="3"/>
      <c r="H1" s="3"/>
      <c r="I1" s="3"/>
      <c r="J1" s="18"/>
      <c r="K1" s="18"/>
      <c r="L1" s="18"/>
    </row>
    <row r="2" spans="1:12" ht="51" customHeight="1" x14ac:dyDescent="0.25">
      <c r="A2" s="19" t="s">
        <v>23</v>
      </c>
      <c r="B2" s="19"/>
      <c r="C2" s="19"/>
      <c r="D2" s="20"/>
      <c r="E2" s="20"/>
      <c r="F2" s="20"/>
      <c r="G2" s="20"/>
      <c r="H2" s="20"/>
      <c r="I2" s="20"/>
      <c r="J2" s="20"/>
      <c r="K2" s="20"/>
      <c r="L2" s="20"/>
    </row>
    <row r="3" spans="1:12" ht="36.75" customHeight="1" x14ac:dyDescent="0.25">
      <c r="A3" s="21" t="s">
        <v>0</v>
      </c>
      <c r="B3" s="21"/>
      <c r="C3" s="21"/>
      <c r="D3" s="24" t="s">
        <v>13</v>
      </c>
      <c r="E3" s="25"/>
      <c r="F3" s="25"/>
      <c r="G3" s="25"/>
      <c r="H3" s="25"/>
      <c r="I3" s="25"/>
      <c r="J3" s="25"/>
      <c r="K3" s="25"/>
      <c r="L3" s="25"/>
    </row>
    <row r="4" spans="1:12" ht="33" customHeight="1" x14ac:dyDescent="0.25">
      <c r="A4" s="21" t="s">
        <v>1</v>
      </c>
      <c r="B4" s="21"/>
      <c r="C4" s="21"/>
      <c r="D4" s="22" t="s">
        <v>2</v>
      </c>
      <c r="E4" s="23"/>
      <c r="F4" s="23"/>
      <c r="G4" s="23"/>
      <c r="H4" s="23"/>
      <c r="I4" s="23"/>
      <c r="J4" s="23"/>
      <c r="K4" s="23"/>
      <c r="L4" s="23"/>
    </row>
    <row r="5" spans="1:12" ht="46.5" customHeight="1" x14ac:dyDescent="0.25">
      <c r="A5" s="28" t="s">
        <v>3</v>
      </c>
      <c r="B5" s="30" t="s">
        <v>21</v>
      </c>
      <c r="C5" s="21" t="s">
        <v>10</v>
      </c>
      <c r="D5" s="39" t="s">
        <v>22</v>
      </c>
      <c r="E5" s="33" t="s">
        <v>11</v>
      </c>
      <c r="F5" s="33"/>
      <c r="G5" s="33"/>
      <c r="H5" s="34" t="s">
        <v>4</v>
      </c>
      <c r="I5" s="34"/>
      <c r="J5" s="34"/>
      <c r="K5" s="32" t="s">
        <v>5</v>
      </c>
      <c r="L5" s="32"/>
    </row>
    <row r="6" spans="1:12" ht="102.75" customHeight="1" x14ac:dyDescent="0.25">
      <c r="A6" s="29"/>
      <c r="B6" s="31"/>
      <c r="C6" s="21"/>
      <c r="D6" s="39"/>
      <c r="E6" s="4" t="s">
        <v>14</v>
      </c>
      <c r="F6" s="5" t="s">
        <v>15</v>
      </c>
      <c r="G6" s="5" t="s">
        <v>16</v>
      </c>
      <c r="H6" s="6" t="s">
        <v>6</v>
      </c>
      <c r="I6" s="6" t="s">
        <v>7</v>
      </c>
      <c r="J6" s="7" t="s">
        <v>8</v>
      </c>
      <c r="K6" s="10" t="s">
        <v>18</v>
      </c>
      <c r="L6" s="6" t="s">
        <v>9</v>
      </c>
    </row>
    <row r="7" spans="1:12" s="2" customFormat="1" ht="16.5" customHeight="1" x14ac:dyDescent="0.25">
      <c r="A7" s="35" t="s">
        <v>19</v>
      </c>
      <c r="B7" s="36"/>
      <c r="C7" s="36"/>
      <c r="D7" s="36"/>
      <c r="E7" s="36"/>
      <c r="F7" s="36"/>
      <c r="G7" s="37"/>
      <c r="H7" s="37"/>
      <c r="I7" s="37"/>
      <c r="J7" s="37"/>
      <c r="K7" s="37"/>
      <c r="L7" s="38"/>
    </row>
    <row r="8" spans="1:12" s="2" customFormat="1" ht="78" customHeight="1" x14ac:dyDescent="0.25">
      <c r="A8" s="8">
        <v>1</v>
      </c>
      <c r="B8" s="12" t="s">
        <v>24</v>
      </c>
      <c r="C8" s="11" t="s">
        <v>17</v>
      </c>
      <c r="D8" s="8">
        <v>1</v>
      </c>
      <c r="E8" s="14">
        <v>3090500</v>
      </c>
      <c r="F8" s="14">
        <v>3289000</v>
      </c>
      <c r="G8" s="14">
        <v>3220500</v>
      </c>
      <c r="H8" s="15">
        <f t="shared" ref="H8" si="0">AVERAGE(E8,F8,G8)</f>
        <v>3200000</v>
      </c>
      <c r="I8" s="16">
        <f t="shared" ref="I8" si="1">_xlfn.STDEV.S(E8,F8,G8)</f>
        <v>100825.34403611028</v>
      </c>
      <c r="J8" s="16">
        <f t="shared" ref="J8" si="2">I8/H8</f>
        <v>3.1507920011284461E-2</v>
      </c>
      <c r="K8" s="15">
        <f t="shared" ref="K8" si="3">ROUND(H8,2)</f>
        <v>3200000</v>
      </c>
      <c r="L8" s="17">
        <f t="shared" ref="L8" si="4">K8*D8</f>
        <v>3200000</v>
      </c>
    </row>
    <row r="9" spans="1:12" ht="15.75" x14ac:dyDescent="0.25">
      <c r="A9" s="26" t="s">
        <v>12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9">
        <f>SUM(L8:L8)</f>
        <v>3200000</v>
      </c>
    </row>
    <row r="10" spans="1:12" ht="15" x14ac:dyDescent="0.25">
      <c r="A10"/>
      <c r="B10"/>
      <c r="C10"/>
      <c r="D10"/>
      <c r="E10"/>
      <c r="F10"/>
      <c r="G10"/>
      <c r="H10"/>
      <c r="I10"/>
      <c r="J10"/>
      <c r="K10"/>
      <c r="L10"/>
    </row>
    <row r="11" spans="1:12" ht="15" x14ac:dyDescent="0.25">
      <c r="A11"/>
      <c r="B11" s="13" t="s">
        <v>25</v>
      </c>
      <c r="C11"/>
      <c r="D11"/>
      <c r="E11"/>
      <c r="F11"/>
      <c r="G11"/>
      <c r="H11"/>
      <c r="I11"/>
      <c r="J11"/>
      <c r="K11"/>
      <c r="L11"/>
    </row>
    <row r="13" spans="1:12" x14ac:dyDescent="0.25">
      <c r="B13" s="1" t="s">
        <v>20</v>
      </c>
    </row>
    <row r="14" spans="1:12" ht="15.75" x14ac:dyDescent="0.25">
      <c r="B14" s="3"/>
      <c r="E14" s="3"/>
    </row>
    <row r="16" spans="1:12" ht="15.75" x14ac:dyDescent="0.25">
      <c r="B16" s="3"/>
      <c r="E16" s="3"/>
    </row>
  </sheetData>
  <sheetProtection selectLockedCells="1" selectUnlockedCells="1"/>
  <mergeCells count="15">
    <mergeCell ref="A9:K9"/>
    <mergeCell ref="A5:A6"/>
    <mergeCell ref="B5:B6"/>
    <mergeCell ref="K5:L5"/>
    <mergeCell ref="E5:G5"/>
    <mergeCell ref="C5:C6"/>
    <mergeCell ref="H5:J5"/>
    <mergeCell ref="A7:L7"/>
    <mergeCell ref="D5:D6"/>
    <mergeCell ref="J1:L1"/>
    <mergeCell ref="A2:L2"/>
    <mergeCell ref="A3:C3"/>
    <mergeCell ref="A4:C4"/>
    <mergeCell ref="D4:L4"/>
    <mergeCell ref="D3:L3"/>
  </mergeCells>
  <pageMargins left="0.70866141732283472" right="0.31496062992125984" top="0.94488188976377963" bottom="0.35433070866141736" header="0.51181102362204722" footer="0.51181102362204722"/>
  <pageSetup paperSize="9" scale="64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</dc:creator>
  <cp:lastModifiedBy>Артищев Юрий Владимирович</cp:lastModifiedBy>
  <cp:lastPrinted>2024-02-21T07:07:26Z</cp:lastPrinted>
  <dcterms:created xsi:type="dcterms:W3CDTF">2016-09-06T01:45:52Z</dcterms:created>
  <dcterms:modified xsi:type="dcterms:W3CDTF">2026-07-23T07:53:05Z</dcterms:modified>
</cp:coreProperties>
</file>