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Хованская\АУКЦИНЫ\2027 год\1С\"/>
    </mc:Choice>
  </mc:AlternateContent>
  <bookViews>
    <workbookView xWindow="0" yWindow="0" windowWidth="24000" windowHeight="10665" activeTab="1"/>
  </bookViews>
  <sheets>
    <sheet name="Лист2" sheetId="4" r:id="rId1"/>
    <sheet name="Лист1" sheetId="5" r:id="rId2"/>
  </sheet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3" i="5" l="1"/>
  <c r="H13" i="4" l="1"/>
  <c r="J13" i="4" s="1"/>
  <c r="H12" i="4"/>
  <c r="J12" i="4" s="1"/>
  <c r="I12" i="4"/>
  <c r="I13" i="4"/>
  <c r="J14" i="4" l="1"/>
</calcChain>
</file>

<file path=xl/sharedStrings.xml><?xml version="1.0" encoding="utf-8"?>
<sst xmlns="http://schemas.openxmlformats.org/spreadsheetml/2006/main" count="46" uniqueCount="30">
  <si>
    <t>Кол-во источников ценовой информации</t>
  </si>
  <si>
    <t>Цены поставщиков (исполнителей, подрядчиков), рублей за 1 ед.</t>
  </si>
  <si>
    <t>* - коэффициент вариации по позициям 1-3 менее 33 %, совокупность цен принимается однородной</t>
  </si>
  <si>
    <t xml:space="preserve">** - начальная максимальная цена контракта определена как сумма цен по позициям 1-3, рассчитанных по формуле: </t>
  </si>
  <si>
    <t>Коэффициент вариации*</t>
  </si>
  <si>
    <t xml:space="preserve">Расчет НМЦК* </t>
  </si>
  <si>
    <t>НМЦК</t>
  </si>
  <si>
    <t>КП № 1</t>
  </si>
  <si>
    <t>КП № 2</t>
  </si>
  <si>
    <t>КП № 3</t>
  </si>
  <si>
    <t>Кол-во, шт.</t>
  </si>
  <si>
    <t>ед. изм</t>
  </si>
  <si>
    <t>Наименование</t>
  </si>
  <si>
    <t>шт</t>
  </si>
  <si>
    <t xml:space="preserve">Приложение № 1   
</t>
  </si>
  <si>
    <t>Начальник отдела контрактной службы Тараканова М.Н.</t>
  </si>
  <si>
    <t>Главный врач</t>
  </si>
  <si>
    <t>/А.С. Королюк/</t>
  </si>
  <si>
    <t xml:space="preserve">Обоснование начальной (максимальной ) цены
В соответствии с п.1 ч.1 ст.22 ФЗ № 44 и Приказом Минэкономразвития России от 02.10.2013г. № 567 "Об утверждении Методических рекомендаций по применению методов определения начальной (максимальной) цены контракта, заключаемого с единственным поставщиком (подрядчиком, исполнителем)"  НМЦК  определена и обоснована посредством применения метода сопоставимых рыночных цен (анализ рынка). Использовалась общедоступная информация о рыночных ценах товара в соответствии с ч. 18 ст. 22 ФЗ № 44, информация о ценах на товар была  получена от 3-х поставщиков, осуществляющих поставку идентичных товаров </t>
  </si>
  <si>
    <t>наименьшая цена за 1 ед.</t>
  </si>
  <si>
    <t>Кабинет маммографический цифровой подвижной КМП-РП на базе шасси КАМАЗ-4308</t>
  </si>
  <si>
    <t>Кабинет флюорографический подвижной с цифровым флюорографом КФП-Ц-РП на базе шасси КАМАЗ-4308</t>
  </si>
  <si>
    <t>Начальник отдела контрактной службы Хованская И.А.</t>
  </si>
  <si>
    <t xml:space="preserve">          Валюта, используемая для формирования цены контрактаи расчетов с Исполнителем с использованием - Российсккий рубль.</t>
  </si>
  <si>
    <t>Порядок применения официального курса иностранной валюты к рублю РФ, установленной ЦБ РФ - не применяется.</t>
  </si>
  <si>
    <t>час</t>
  </si>
  <si>
    <t>оказание услуг по обслуживанию и сопровождению программных продуктов 1С</t>
  </si>
  <si>
    <t xml:space="preserve">   
</t>
  </si>
  <si>
    <t>И.о. Главного врача</t>
  </si>
  <si>
    <t>/А.Ю.Козинин/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</si>
</sst>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3" borderId="0" applyNumberFormat="0" applyBorder="0" applyAlignment="0" applyProtection="0"/>
  </cellStyleXfs>
  <cellXfs count="55">
    <xf numFmtId="0" fontId="0" fillId="0" borderId="0" xfId="0"/>
    <xf numFmtId="0" fontId="2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4" fillId="0" borderId="2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4" fontId="4" fillId="4" borderId="2" xfId="2" applyNumberFormat="1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10" fontId="4" fillId="4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9" fontId="4" fillId="0" borderId="0" xfId="0" applyNumberFormat="1" applyFont="1"/>
    <xf numFmtId="164" fontId="4" fillId="0" borderId="0" xfId="1" applyFont="1"/>
    <xf numFmtId="0" fontId="5" fillId="4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/>
    <xf numFmtId="0" fontId="0" fillId="0" borderId="0" xfId="0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43" fontId="4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</cellXfs>
  <cellStyles count="3">
    <cellStyle name="Обычный" xfId="0" builtinId="0"/>
    <cellStyle name="Финансовый" xfId="1" builtinId="3"/>
    <cellStyle name="Хороший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1661160</xdr:colOff>
      <xdr:row>18</xdr:row>
      <xdr:rowOff>38100</xdr:rowOff>
    </xdr:to>
    <xdr:pic>
      <xdr:nvPicPr>
        <xdr:cNvPr id="4233" name="Рисунок 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9640" y="3451860"/>
          <a:ext cx="166116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0</xdr:rowOff>
    </xdr:from>
    <xdr:to>
      <xdr:col>2</xdr:col>
      <xdr:colOff>1661160</xdr:colOff>
      <xdr:row>18</xdr:row>
      <xdr:rowOff>38100</xdr:rowOff>
    </xdr:to>
    <xdr:pic>
      <xdr:nvPicPr>
        <xdr:cNvPr id="2" name="Рисунок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9640" y="4351020"/>
          <a:ext cx="1661160" cy="37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22" sqref="C22"/>
    </sheetView>
  </sheetViews>
  <sheetFormatPr defaultRowHeight="12.75" x14ac:dyDescent="0.2"/>
  <cols>
    <col min="1" max="1" width="7.140625" style="24" customWidth="1"/>
    <col min="2" max="2" width="6.42578125" style="30" customWidth="1"/>
    <col min="3" max="3" width="35.140625" style="33" customWidth="1"/>
    <col min="4" max="4" width="12.140625" customWidth="1"/>
    <col min="5" max="5" width="14.42578125" customWidth="1"/>
    <col min="6" max="6" width="12.5703125" customWidth="1"/>
    <col min="7" max="7" width="13.5703125" customWidth="1"/>
    <col min="8" max="8" width="12.85546875" customWidth="1"/>
    <col min="9" max="9" width="11.140625" customWidth="1"/>
    <col min="10" max="10" width="12.42578125" customWidth="1"/>
  </cols>
  <sheetData>
    <row r="1" spans="1:10" ht="15.75" x14ac:dyDescent="0.25">
      <c r="A1" s="47" t="s">
        <v>14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8.75" customHeight="1" x14ac:dyDescent="0.2">
      <c r="B2" s="49" t="s">
        <v>18</v>
      </c>
      <c r="C2" s="49"/>
      <c r="D2" s="49"/>
      <c r="E2" s="49"/>
      <c r="F2" s="49"/>
      <c r="G2" s="49"/>
      <c r="H2" s="49"/>
      <c r="I2" s="49"/>
    </row>
    <row r="3" spans="1:10" ht="12.75" customHeight="1" x14ac:dyDescent="0.25">
      <c r="A3" s="25"/>
      <c r="B3" s="49"/>
      <c r="C3" s="49"/>
      <c r="D3" s="49"/>
      <c r="E3" s="49"/>
      <c r="F3" s="49"/>
      <c r="G3" s="49"/>
      <c r="H3" s="49"/>
      <c r="I3" s="49"/>
      <c r="J3" s="1"/>
    </row>
    <row r="4" spans="1:10" ht="12.75" customHeight="1" x14ac:dyDescent="0.2">
      <c r="B4" s="49"/>
      <c r="C4" s="49"/>
      <c r="D4" s="49"/>
      <c r="E4" s="49"/>
      <c r="F4" s="49"/>
      <c r="G4" s="49"/>
      <c r="H4" s="49"/>
      <c r="I4" s="49"/>
    </row>
    <row r="5" spans="1:10" ht="51" customHeight="1" x14ac:dyDescent="0.2">
      <c r="B5" s="49"/>
      <c r="C5" s="49"/>
      <c r="D5" s="49"/>
      <c r="E5" s="49"/>
      <c r="F5" s="49"/>
      <c r="G5" s="49"/>
      <c r="H5" s="49"/>
      <c r="I5" s="49"/>
    </row>
    <row r="6" spans="1:10" ht="2.25" customHeight="1" x14ac:dyDescent="0.2"/>
    <row r="7" spans="1:10" hidden="1" x14ac:dyDescent="0.2"/>
    <row r="8" spans="1:10" ht="12" customHeight="1" x14ac:dyDescent="0.2"/>
    <row r="9" spans="1:10" s="3" customFormat="1" ht="27" customHeight="1" x14ac:dyDescent="0.2">
      <c r="A9" s="50" t="s">
        <v>11</v>
      </c>
      <c r="B9" s="51" t="s">
        <v>10</v>
      </c>
      <c r="C9" s="52" t="s">
        <v>12</v>
      </c>
      <c r="D9" s="50" t="s">
        <v>0</v>
      </c>
      <c r="E9" s="50" t="s">
        <v>1</v>
      </c>
      <c r="F9" s="50"/>
      <c r="G9" s="50"/>
      <c r="H9" s="7"/>
      <c r="I9" s="53" t="s">
        <v>4</v>
      </c>
      <c r="J9" s="54" t="s">
        <v>5</v>
      </c>
    </row>
    <row r="10" spans="1:10" s="3" customFormat="1" ht="36" customHeight="1" x14ac:dyDescent="0.25">
      <c r="A10" s="50"/>
      <c r="B10" s="51"/>
      <c r="C10" s="52"/>
      <c r="D10" s="50"/>
      <c r="E10" s="8" t="s">
        <v>7</v>
      </c>
      <c r="F10" s="8" t="s">
        <v>8</v>
      </c>
      <c r="G10" s="8" t="s">
        <v>9</v>
      </c>
      <c r="H10" s="5" t="s">
        <v>19</v>
      </c>
      <c r="I10" s="53"/>
      <c r="J10" s="54"/>
    </row>
    <row r="11" spans="1:10" s="3" customFormat="1" x14ac:dyDescent="0.2">
      <c r="A11" s="9">
        <v>1</v>
      </c>
      <c r="B11" s="10">
        <v>2</v>
      </c>
      <c r="C11" s="27">
        <v>3</v>
      </c>
      <c r="D11" s="9">
        <v>4</v>
      </c>
      <c r="E11" s="11">
        <v>5</v>
      </c>
      <c r="F11" s="4">
        <v>6</v>
      </c>
      <c r="G11" s="4">
        <v>7</v>
      </c>
      <c r="H11" s="36">
        <v>8</v>
      </c>
      <c r="I11" s="4">
        <v>9</v>
      </c>
      <c r="J11" s="2">
        <v>10</v>
      </c>
    </row>
    <row r="12" spans="1:10" s="3" customFormat="1" ht="38.25" x14ac:dyDescent="0.2">
      <c r="A12" s="9" t="s">
        <v>13</v>
      </c>
      <c r="B12" s="9">
        <v>1</v>
      </c>
      <c r="C12" s="37" t="s">
        <v>20</v>
      </c>
      <c r="D12" s="35">
        <v>3</v>
      </c>
      <c r="E12" s="39">
        <v>19400000</v>
      </c>
      <c r="F12" s="40">
        <v>19420000</v>
      </c>
      <c r="G12" s="40">
        <v>19300000</v>
      </c>
      <c r="H12" s="41">
        <f>G12</f>
        <v>19300000</v>
      </c>
      <c r="I12" s="17">
        <f>STDEVA(E12:G12)/(SUM(E12:G12)/COUNTIF(E12:G12,"&gt;0"))</f>
        <v>3.3E-3</v>
      </c>
      <c r="J12" s="16">
        <f>H12*B12</f>
        <v>19300000</v>
      </c>
    </row>
    <row r="13" spans="1:10" s="18" customFormat="1" ht="59.45" customHeight="1" x14ac:dyDescent="0.2">
      <c r="A13" s="23" t="s">
        <v>13</v>
      </c>
      <c r="B13" s="23">
        <v>1</v>
      </c>
      <c r="C13" s="38" t="s">
        <v>21</v>
      </c>
      <c r="D13" s="21">
        <v>3</v>
      </c>
      <c r="E13" s="15">
        <v>13470000</v>
      </c>
      <c r="F13" s="15">
        <v>13490000</v>
      </c>
      <c r="G13" s="16">
        <v>13400000</v>
      </c>
      <c r="H13" s="41">
        <f>G13</f>
        <v>13400000</v>
      </c>
      <c r="I13" s="17">
        <f>STDEVA(E13:G13)/(SUM(E13:G13)/COUNTIF(E13:G13,"&gt;0"))</f>
        <v>3.5000000000000001E-3</v>
      </c>
      <c r="J13" s="16">
        <f>H13*B13</f>
        <v>13400000</v>
      </c>
    </row>
    <row r="14" spans="1:10" s="3" customFormat="1" ht="17.25" customHeight="1" x14ac:dyDescent="0.2">
      <c r="A14" s="22"/>
      <c r="B14" s="31"/>
      <c r="C14" s="28"/>
      <c r="D14" s="12"/>
      <c r="E14" s="13"/>
      <c r="F14" s="13"/>
      <c r="G14" s="13"/>
      <c r="H14" s="13"/>
      <c r="I14" s="14" t="s">
        <v>6</v>
      </c>
      <c r="J14" s="6">
        <f>J13+J12</f>
        <v>32700000</v>
      </c>
    </row>
    <row r="15" spans="1:10" s="3" customFormat="1" x14ac:dyDescent="0.2">
      <c r="A15" s="26"/>
      <c r="B15" s="32"/>
      <c r="C15" s="29" t="s">
        <v>2</v>
      </c>
    </row>
    <row r="16" spans="1:10" s="3" customFormat="1" x14ac:dyDescent="0.2">
      <c r="A16" s="26"/>
      <c r="B16" s="32"/>
      <c r="C16" s="29" t="s">
        <v>3</v>
      </c>
    </row>
    <row r="17" spans="1:10" s="3" customFormat="1" x14ac:dyDescent="0.2">
      <c r="A17" s="26"/>
      <c r="B17" s="32"/>
      <c r="C17" s="29"/>
    </row>
    <row r="18" spans="1:10" s="3" customFormat="1" x14ac:dyDescent="0.2">
      <c r="A18" s="26"/>
      <c r="B18" s="32"/>
      <c r="C18" s="29"/>
    </row>
    <row r="19" spans="1:10" s="3" customFormat="1" ht="13.5" thickBot="1" x14ac:dyDescent="0.25">
      <c r="A19" s="26"/>
      <c r="B19" s="32"/>
      <c r="C19" s="29"/>
      <c r="D19" s="46" t="s">
        <v>16</v>
      </c>
      <c r="E19" s="46"/>
      <c r="F19" s="44"/>
      <c r="G19" s="44"/>
      <c r="H19" s="45" t="s">
        <v>17</v>
      </c>
      <c r="I19" s="45"/>
      <c r="J19" s="20"/>
    </row>
    <row r="20" spans="1:10" s="3" customFormat="1" x14ac:dyDescent="0.2">
      <c r="A20" s="26"/>
      <c r="B20" s="32"/>
      <c r="C20" s="29"/>
      <c r="I20" s="19"/>
      <c r="J20" s="20"/>
    </row>
    <row r="21" spans="1:10" x14ac:dyDescent="0.2">
      <c r="C21" s="29" t="s">
        <v>15</v>
      </c>
      <c r="D21" s="3"/>
      <c r="E21" s="3"/>
    </row>
  </sheetData>
  <mergeCells count="12">
    <mergeCell ref="F19:G19"/>
    <mergeCell ref="H19:I19"/>
    <mergeCell ref="D19:E19"/>
    <mergeCell ref="A1:J1"/>
    <mergeCell ref="B2:I5"/>
    <mergeCell ref="A9:A10"/>
    <mergeCell ref="B9:B10"/>
    <mergeCell ref="C9:C10"/>
    <mergeCell ref="D9:D10"/>
    <mergeCell ref="E9:G9"/>
    <mergeCell ref="I9:I10"/>
    <mergeCell ref="J9:J1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SheetLayoutView="100" workbookViewId="0">
      <selection activeCell="A22" sqref="A22:J22"/>
    </sheetView>
  </sheetViews>
  <sheetFormatPr defaultRowHeight="12.75" x14ac:dyDescent="0.2"/>
  <cols>
    <col min="1" max="1" width="7.140625" style="24" customWidth="1"/>
    <col min="2" max="2" width="6.42578125" style="30" customWidth="1"/>
    <col min="3" max="3" width="35.140625" style="33" customWidth="1"/>
    <col min="4" max="4" width="12.140625" customWidth="1"/>
    <col min="5" max="5" width="10.42578125" customWidth="1"/>
    <col min="6" max="6" width="9.85546875" customWidth="1"/>
    <col min="7" max="7" width="11.28515625" customWidth="1"/>
    <col min="8" max="8" width="13" customWidth="1"/>
    <col min="9" max="9" width="11.140625" customWidth="1"/>
    <col min="10" max="10" width="12.42578125" customWidth="1"/>
  </cols>
  <sheetData>
    <row r="1" spans="1:10" ht="15.75" x14ac:dyDescent="0.25">
      <c r="A1" s="47" t="s">
        <v>27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18.75" customHeight="1" x14ac:dyDescent="0.2">
      <c r="B2" s="49" t="s">
        <v>18</v>
      </c>
      <c r="C2" s="49"/>
      <c r="D2" s="49"/>
      <c r="E2" s="49"/>
      <c r="F2" s="49"/>
      <c r="G2" s="49"/>
      <c r="H2" s="49"/>
      <c r="I2" s="49"/>
    </row>
    <row r="3" spans="1:10" ht="12.75" customHeight="1" x14ac:dyDescent="0.25">
      <c r="A3" s="25"/>
      <c r="B3" s="49"/>
      <c r="C3" s="49"/>
      <c r="D3" s="49"/>
      <c r="E3" s="49"/>
      <c r="F3" s="49"/>
      <c r="G3" s="49"/>
      <c r="H3" s="49"/>
      <c r="I3" s="49"/>
      <c r="J3" s="1"/>
    </row>
    <row r="4" spans="1:10" ht="12.75" customHeight="1" x14ac:dyDescent="0.2">
      <c r="B4" s="49"/>
      <c r="C4" s="49"/>
      <c r="D4" s="49"/>
      <c r="E4" s="49"/>
      <c r="F4" s="49"/>
      <c r="G4" s="49"/>
      <c r="H4" s="49"/>
      <c r="I4" s="49"/>
    </row>
    <row r="5" spans="1:10" ht="51" customHeight="1" x14ac:dyDescent="0.2">
      <c r="B5" s="49"/>
      <c r="C5" s="49"/>
      <c r="D5" s="49"/>
      <c r="E5" s="49"/>
      <c r="F5" s="49"/>
      <c r="G5" s="49"/>
      <c r="H5" s="49"/>
      <c r="I5" s="49"/>
    </row>
    <row r="6" spans="1:10" ht="2.25" customHeight="1" x14ac:dyDescent="0.2"/>
    <row r="7" spans="1:10" hidden="1" x14ac:dyDescent="0.2"/>
    <row r="8" spans="1:10" ht="12" customHeight="1" x14ac:dyDescent="0.2"/>
    <row r="9" spans="1:10" s="3" customFormat="1" ht="27" customHeight="1" x14ac:dyDescent="0.2">
      <c r="A9" s="50" t="s">
        <v>11</v>
      </c>
      <c r="B9" s="51" t="s">
        <v>10</v>
      </c>
      <c r="C9" s="52" t="s">
        <v>12</v>
      </c>
      <c r="D9" s="50" t="s">
        <v>0</v>
      </c>
      <c r="E9" s="50" t="s">
        <v>1</v>
      </c>
      <c r="F9" s="50"/>
      <c r="G9" s="50"/>
      <c r="H9" s="7"/>
      <c r="I9" s="53" t="s">
        <v>4</v>
      </c>
      <c r="J9" s="54" t="s">
        <v>5</v>
      </c>
    </row>
    <row r="10" spans="1:10" s="3" customFormat="1" ht="36" customHeight="1" x14ac:dyDescent="0.25">
      <c r="A10" s="50"/>
      <c r="B10" s="51"/>
      <c r="C10" s="52"/>
      <c r="D10" s="50"/>
      <c r="E10" s="8" t="s">
        <v>7</v>
      </c>
      <c r="F10" s="8" t="s">
        <v>8</v>
      </c>
      <c r="G10" s="8" t="s">
        <v>9</v>
      </c>
      <c r="H10" s="5" t="s">
        <v>19</v>
      </c>
      <c r="I10" s="53"/>
      <c r="J10" s="54"/>
    </row>
    <row r="11" spans="1:10" s="3" customFormat="1" ht="15" x14ac:dyDescent="0.2">
      <c r="A11" s="9">
        <v>1</v>
      </c>
      <c r="B11" s="10">
        <v>2</v>
      </c>
      <c r="C11" s="38">
        <v>3</v>
      </c>
      <c r="D11" s="9">
        <v>3</v>
      </c>
      <c r="E11" s="11">
        <v>5</v>
      </c>
      <c r="F11" s="4">
        <v>6</v>
      </c>
      <c r="G11" s="4">
        <v>7</v>
      </c>
      <c r="H11" s="36">
        <v>8</v>
      </c>
      <c r="I11" s="4">
        <v>9</v>
      </c>
      <c r="J11" s="2">
        <v>10</v>
      </c>
    </row>
    <row r="12" spans="1:10" s="3" customFormat="1" hidden="1" x14ac:dyDescent="0.2">
      <c r="A12" s="9"/>
      <c r="B12" s="9"/>
      <c r="C12" s="37"/>
      <c r="D12" s="35"/>
      <c r="E12" s="39"/>
      <c r="F12" s="40"/>
      <c r="G12" s="40"/>
      <c r="H12" s="41"/>
      <c r="I12" s="17"/>
      <c r="J12" s="16"/>
    </row>
    <row r="13" spans="1:10" s="3" customFormat="1" ht="51" customHeight="1" x14ac:dyDescent="0.2">
      <c r="A13" s="9" t="s">
        <v>25</v>
      </c>
      <c r="B13" s="9">
        <v>240</v>
      </c>
      <c r="C13" s="38" t="s">
        <v>26</v>
      </c>
      <c r="D13" s="35">
        <v>3</v>
      </c>
      <c r="E13" s="39">
        <v>1800</v>
      </c>
      <c r="F13" s="40">
        <v>2400</v>
      </c>
      <c r="G13" s="40">
        <v>2700</v>
      </c>
      <c r="H13" s="41">
        <v>1800</v>
      </c>
      <c r="I13" s="17">
        <f t="shared" ref="I13" si="0">STDEVA(E13:G13)/(SUM(E13:G13)/COUNTIF(E13:G13,"&gt;0"))</f>
        <v>0.19919999999999999</v>
      </c>
      <c r="J13" s="42">
        <v>432000</v>
      </c>
    </row>
    <row r="14" spans="1:10" s="3" customFormat="1" ht="17.25" customHeight="1" x14ac:dyDescent="0.2">
      <c r="A14" s="22"/>
      <c r="B14" s="31"/>
      <c r="C14" s="28"/>
      <c r="D14" s="12"/>
      <c r="E14" s="13"/>
      <c r="F14" s="13"/>
      <c r="G14" s="13"/>
      <c r="H14" s="13"/>
      <c r="I14" s="14" t="s">
        <v>6</v>
      </c>
      <c r="J14" s="6">
        <v>432000</v>
      </c>
    </row>
    <row r="15" spans="1:10" s="3" customFormat="1" x14ac:dyDescent="0.2">
      <c r="A15" s="34"/>
      <c r="B15" s="32"/>
      <c r="C15" s="29" t="s">
        <v>2</v>
      </c>
    </row>
    <row r="16" spans="1:10" s="3" customFormat="1" x14ac:dyDescent="0.2">
      <c r="A16" s="34"/>
      <c r="B16" s="32"/>
      <c r="C16" s="29" t="s">
        <v>3</v>
      </c>
    </row>
    <row r="17" spans="1:10" s="3" customFormat="1" x14ac:dyDescent="0.2">
      <c r="A17" s="34"/>
      <c r="B17" s="32"/>
      <c r="C17" s="29"/>
    </row>
    <row r="18" spans="1:10" s="3" customFormat="1" x14ac:dyDescent="0.2">
      <c r="A18" s="34"/>
      <c r="B18" s="32"/>
      <c r="C18" s="29"/>
    </row>
    <row r="19" spans="1:10" s="3" customFormat="1" ht="13.5" thickBot="1" x14ac:dyDescent="0.25">
      <c r="A19" s="34"/>
      <c r="B19" s="32"/>
      <c r="C19" s="29"/>
      <c r="D19" s="46" t="s">
        <v>28</v>
      </c>
      <c r="E19" s="46"/>
      <c r="F19" s="44"/>
      <c r="G19" s="44"/>
      <c r="H19" s="45" t="s">
        <v>29</v>
      </c>
      <c r="I19" s="45"/>
      <c r="J19" s="20"/>
    </row>
    <row r="20" spans="1:10" s="3" customFormat="1" x14ac:dyDescent="0.2">
      <c r="A20" s="34"/>
      <c r="B20" s="32"/>
      <c r="C20" s="29"/>
      <c r="I20" s="19"/>
      <c r="J20" s="20"/>
    </row>
    <row r="21" spans="1:10" s="3" customFormat="1" x14ac:dyDescent="0.2">
      <c r="A21" s="46" t="s">
        <v>23</v>
      </c>
      <c r="B21" s="46"/>
      <c r="C21" s="46"/>
      <c r="D21" s="46"/>
      <c r="E21" s="46"/>
      <c r="F21" s="46"/>
      <c r="G21" s="46"/>
      <c r="H21" s="46"/>
      <c r="I21" s="46"/>
      <c r="J21" s="46"/>
    </row>
    <row r="22" spans="1:10" s="3" customFormat="1" x14ac:dyDescent="0.2">
      <c r="A22" s="46" t="s">
        <v>24</v>
      </c>
      <c r="B22" s="46"/>
      <c r="C22" s="46"/>
      <c r="D22" s="46"/>
      <c r="E22" s="46"/>
      <c r="F22" s="46"/>
      <c r="G22" s="46"/>
      <c r="H22" s="46"/>
      <c r="I22" s="46"/>
      <c r="J22" s="46"/>
    </row>
    <row r="23" spans="1:10" s="3" customForma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0" x14ac:dyDescent="0.2">
      <c r="C24" s="46" t="s">
        <v>22</v>
      </c>
      <c r="D24" s="46"/>
      <c r="E24" s="3"/>
    </row>
  </sheetData>
  <mergeCells count="15">
    <mergeCell ref="C24:D24"/>
    <mergeCell ref="D19:E19"/>
    <mergeCell ref="F19:G19"/>
    <mergeCell ref="H19:I19"/>
    <mergeCell ref="A1:J1"/>
    <mergeCell ref="B2:I5"/>
    <mergeCell ref="A9:A10"/>
    <mergeCell ref="B9:B10"/>
    <mergeCell ref="C9:C10"/>
    <mergeCell ref="D9:D10"/>
    <mergeCell ref="E9:G9"/>
    <mergeCell ref="I9:I10"/>
    <mergeCell ref="J9:J10"/>
    <mergeCell ref="A21:J21"/>
    <mergeCell ref="A22:J2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Васильченко Виктор Юрьевич</cp:lastModifiedBy>
  <cp:lastPrinted>2020-02-27T12:04:16Z</cp:lastPrinted>
  <dcterms:created xsi:type="dcterms:W3CDTF">1996-10-08T23:32:33Z</dcterms:created>
  <dcterms:modified xsi:type="dcterms:W3CDTF">2026-10-02T09:45:06Z</dcterms:modified>
</cp:coreProperties>
</file>