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0" windowWidth="19440" windowHeight="13176"/>
  </bookViews>
  <sheets>
    <sheet name="НМЦК " sheetId="3" r:id="rId1"/>
  </sheets>
  <definedNames>
    <definedName name="_xlnm.Print_Area" localSheetId="0">'НМЦК '!$A$1:$L$11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8" i="3" l="1"/>
  <c r="L9" i="3" s="1"/>
  <c r="I8" i="3" l="1"/>
  <c r="J8" i="3" l="1"/>
  <c r="K8" i="3" l="1"/>
</calcChain>
</file>

<file path=xl/sharedStrings.xml><?xml version="1.0" encoding="utf-8"?>
<sst xmlns="http://schemas.openxmlformats.org/spreadsheetml/2006/main" count="28" uniqueCount="28">
  <si>
    <t>Однородность совокупности значений выявленных цен, используемых в расчете Н(М)ЦК, ЦКЕП</t>
  </si>
  <si>
    <t>Среднее квадратичное отклонение</t>
  </si>
  <si>
    <t>Ед. изм.</t>
  </si>
  <si>
    <t xml:space="preserve">Средняя арифметическая цена за единицу     
</t>
  </si>
  <si>
    <t xml:space="preserve">Кол-во
</t>
  </si>
  <si>
    <t>&lt;V&gt;</t>
  </si>
  <si>
    <t>Ценовая информация (руб./ед.изм.)</t>
  </si>
  <si>
    <t>№ п.п.</t>
  </si>
  <si>
    <r>
      <t xml:space="preserve">Коэффициент вариации цен в (%)           </t>
    </r>
    <r>
      <rPr>
        <i/>
        <sz val="14"/>
        <color indexed="8"/>
        <rFont val="Liberation Serif"/>
        <family val="1"/>
        <charset val="204"/>
      </rPr>
      <t xml:space="preserve">                               (не должен превышать 33%)</t>
    </r>
  </si>
  <si>
    <t>&lt;НМЦК&gt;</t>
  </si>
  <si>
    <t>Используемый метод определения начальной (максимальной) цены контракта: метод сопоставимых рыночных цен (ч. 2 ст. 22 ФЗ-44)</t>
  </si>
  <si>
    <t>Наименование товара, работы, услуги</t>
  </si>
  <si>
    <t>ИТОГО:</t>
  </si>
  <si>
    <t>58.29.50.000</t>
  </si>
  <si>
    <t>Начальная максимальная цена контракта,* руб.</t>
  </si>
  <si>
    <r>
      <t>&lt;ц</t>
    </r>
    <r>
      <rPr>
        <vertAlign val="subscript"/>
        <sz val="14"/>
        <color indexed="8"/>
        <rFont val="Liberation Serif"/>
        <family val="1"/>
        <charset val="204"/>
      </rPr>
      <t>1</t>
    </r>
    <r>
      <rPr>
        <sz val="14"/>
        <color indexed="8"/>
        <rFont val="Liberation Serif"/>
        <family val="1"/>
        <charset val="204"/>
      </rPr>
      <t>&gt;</t>
    </r>
  </si>
  <si>
    <r>
      <t>&lt;ц</t>
    </r>
    <r>
      <rPr>
        <vertAlign val="subscript"/>
        <sz val="14"/>
        <color indexed="8"/>
        <rFont val="Liberation Serif"/>
        <family val="1"/>
        <charset val="204"/>
      </rPr>
      <t>2</t>
    </r>
    <r>
      <rPr>
        <sz val="14"/>
        <color indexed="8"/>
        <rFont val="Liberation Serif"/>
        <family val="1"/>
        <charset val="204"/>
      </rPr>
      <t>&gt;</t>
    </r>
  </si>
  <si>
    <r>
      <t>&lt;ц</t>
    </r>
    <r>
      <rPr>
        <vertAlign val="subscript"/>
        <sz val="14"/>
        <color indexed="8"/>
        <rFont val="Liberation Serif"/>
        <family val="1"/>
        <charset val="204"/>
      </rPr>
      <t>3</t>
    </r>
    <r>
      <rPr>
        <sz val="14"/>
        <color indexed="8"/>
        <rFont val="Liberation Serif"/>
        <family val="1"/>
        <charset val="204"/>
      </rPr>
      <t>&gt;</t>
    </r>
  </si>
  <si>
    <r>
      <t>&lt;ц</t>
    </r>
    <r>
      <rPr>
        <vertAlign val="subscript"/>
        <sz val="14"/>
        <color indexed="8"/>
        <rFont val="Liberation Serif"/>
        <family val="1"/>
        <charset val="204"/>
      </rPr>
      <t>ср</t>
    </r>
    <r>
      <rPr>
        <sz val="14"/>
        <color indexed="8"/>
        <rFont val="Liberation Serif"/>
        <family val="1"/>
        <charset val="204"/>
      </rPr>
      <t xml:space="preserve">&gt; </t>
    </r>
  </si>
  <si>
    <t>* Начальная цена единицы товара, работ, услуг принимается на основании выбора наименьшего ценового предложения</t>
  </si>
  <si>
    <t>ОКПД2</t>
  </si>
  <si>
    <t xml:space="preserve">Обоснование (начальной) максимальной цены контракта на оказание услуг по передаче неисключительных прав на использование программы для ЭВМ 1С: комплект поддержки («1С:КП ГУ ПРОФ на 12 месяцев»)
</t>
  </si>
  <si>
    <t>Усл.ед</t>
  </si>
  <si>
    <t>Право использования программы 1С: комплект поддержки («1С:КП ГУ ПРОФ на 12 месяцев»)</t>
  </si>
  <si>
    <t>16 октября 2026 г.</t>
  </si>
  <si>
    <t>Коммерческое предложение №1</t>
  </si>
  <si>
    <t xml:space="preserve">Коммерческое предложение №2 </t>
  </si>
  <si>
    <t>Коммерческое предложение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</si>
</sst>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indexed="8"/>
      <name val="Liberation Serif"/>
      <family val="1"/>
      <charset val="204"/>
    </font>
    <font>
      <sz val="14"/>
      <name val="Liberation Serif"/>
      <family val="1"/>
      <charset val="204"/>
    </font>
    <font>
      <b/>
      <sz val="14"/>
      <color indexed="8"/>
      <name val="Liberation Serif"/>
      <family val="1"/>
      <charset val="204"/>
    </font>
    <font>
      <i/>
      <sz val="14"/>
      <color indexed="8"/>
      <name val="Liberation Serif"/>
      <family val="1"/>
      <charset val="204"/>
    </font>
    <font>
      <sz val="16"/>
      <color indexed="8"/>
      <name val="Liberation Serif"/>
      <family val="1"/>
      <charset val="204"/>
    </font>
    <font>
      <b/>
      <sz val="20"/>
      <name val="Liberation Serif"/>
      <family val="1"/>
      <charset val="204"/>
    </font>
    <font>
      <b/>
      <sz val="18"/>
      <name val="Liberation Serif"/>
      <family val="1"/>
      <charset val="204"/>
    </font>
    <font>
      <sz val="11"/>
      <color theme="1"/>
      <name val="Liberation Serif"/>
      <family val="1"/>
      <charset val="204"/>
    </font>
    <font>
      <vertAlign val="subscript"/>
      <sz val="14"/>
      <color indexed="8"/>
      <name val="Liberation Serif"/>
      <family val="1"/>
      <charset val="204"/>
    </font>
    <font>
      <b/>
      <sz val="14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4" fontId="3" fillId="0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/>
    <xf numFmtId="0" fontId="7" fillId="0" borderId="0" xfId="1" applyFont="1" applyFill="1"/>
    <xf numFmtId="0" fontId="3" fillId="0" borderId="1" xfId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3" fillId="0" borderId="0" xfId="1" applyFont="1" applyFill="1" applyAlignment="1"/>
    <xf numFmtId="43" fontId="3" fillId="0" borderId="0" xfId="1" applyNumberFormat="1" applyFont="1" applyFill="1"/>
    <xf numFmtId="0" fontId="3" fillId="0" borderId="1" xfId="1" applyFont="1" applyFill="1" applyBorder="1"/>
    <xf numFmtId="4" fontId="5" fillId="0" borderId="1" xfId="1" applyNumberFormat="1" applyFont="1" applyFill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4" fontId="12" fillId="0" borderId="1" xfId="0" applyNumberFormat="1" applyFont="1" applyBorder="1"/>
    <xf numFmtId="0" fontId="4" fillId="0" borderId="1" xfId="0" applyFont="1" applyBorder="1" applyAlignment="1">
      <alignment horizontal="left" vertical="center" wrapText="1"/>
    </xf>
    <xf numFmtId="4" fontId="3" fillId="0" borderId="1" xfId="2" applyNumberFormat="1" applyFont="1" applyFill="1" applyBorder="1" applyAlignment="1">
      <alignment horizontal="center" vertical="center"/>
    </xf>
    <xf numFmtId="4" fontId="3" fillId="0" borderId="1" xfId="1" applyNumberFormat="1" applyFont="1" applyFill="1" applyBorder="1" applyAlignment="1">
      <alignment horizontal="center" vertical="center"/>
    </xf>
    <xf numFmtId="4" fontId="4" fillId="2" borderId="1" xfId="2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right"/>
    </xf>
    <xf numFmtId="0" fontId="9" fillId="0" borderId="0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2" fontId="3" fillId="0" borderId="1" xfId="1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3" xfId="1"/>
    <cellStyle name="Финансовый" xfId="2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27214</xdr:colOff>
      <xdr:row>5</xdr:row>
      <xdr:rowOff>54429</xdr:rowOff>
    </xdr:from>
    <xdr:to>
      <xdr:col>10</xdr:col>
      <xdr:colOff>1279071</xdr:colOff>
      <xdr:row>5</xdr:row>
      <xdr:rowOff>707570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4039" y="2930979"/>
          <a:ext cx="1251857" cy="653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5</xdr:row>
      <xdr:rowOff>53314</xdr:rowOff>
    </xdr:from>
    <xdr:to>
      <xdr:col>9</xdr:col>
      <xdr:colOff>1098388</xdr:colOff>
      <xdr:row>5</xdr:row>
      <xdr:rowOff>653143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0929" y="3836100"/>
          <a:ext cx="1098388" cy="599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zoomScale="70" zoomScaleNormal="70" zoomScaleSheetLayoutView="40" workbookViewId="0">
      <selection activeCell="I12" sqref="I12"/>
    </sheetView>
  </sheetViews>
  <sheetFormatPr defaultColWidth="21" defaultRowHeight="18"/>
  <cols>
    <col min="1" max="1" width="8.6640625" style="2" customWidth="1"/>
    <col min="2" max="2" width="35" style="8" customWidth="1"/>
    <col min="3" max="3" width="18" style="2" customWidth="1"/>
    <col min="4" max="4" width="11.33203125" style="2" customWidth="1"/>
    <col min="5" max="5" width="8.88671875" style="2" customWidth="1"/>
    <col min="6" max="6" width="21.88671875" style="2" customWidth="1"/>
    <col min="7" max="8" width="21.109375" style="2" bestFit="1" customWidth="1"/>
    <col min="9" max="9" width="16.6640625" style="2" customWidth="1"/>
    <col min="10" max="10" width="17.33203125" style="2" customWidth="1"/>
    <col min="11" max="11" width="20.44140625" style="2" customWidth="1"/>
    <col min="12" max="12" width="21.44140625" style="2" customWidth="1"/>
    <col min="13" max="16384" width="21" style="2"/>
  </cols>
  <sheetData>
    <row r="1" spans="1:14" s="7" customFormat="1" ht="50.25" customHeight="1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3"/>
      <c r="N1" s="2"/>
    </row>
    <row r="2" spans="1:14" s="7" customFormat="1" ht="50.25" customHeight="1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3"/>
      <c r="N2" s="2"/>
    </row>
    <row r="3" spans="1:14" s="7" customFormat="1" ht="2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2"/>
    </row>
    <row r="4" spans="1:14" ht="53.25" customHeight="1">
      <c r="A4" s="22" t="s">
        <v>7</v>
      </c>
      <c r="B4" s="22" t="s">
        <v>11</v>
      </c>
      <c r="C4" s="22" t="s">
        <v>20</v>
      </c>
      <c r="D4" s="22" t="s">
        <v>2</v>
      </c>
      <c r="E4" s="22" t="s">
        <v>4</v>
      </c>
      <c r="F4" s="22" t="s">
        <v>6</v>
      </c>
      <c r="G4" s="22"/>
      <c r="H4" s="22"/>
      <c r="I4" s="23" t="s">
        <v>0</v>
      </c>
      <c r="J4" s="23"/>
      <c r="K4" s="23"/>
      <c r="L4" s="22" t="s">
        <v>14</v>
      </c>
    </row>
    <row r="5" spans="1:14" ht="97.5" customHeight="1">
      <c r="A5" s="22"/>
      <c r="B5" s="22"/>
      <c r="C5" s="22"/>
      <c r="D5" s="22"/>
      <c r="E5" s="22"/>
      <c r="F5" s="6" t="s">
        <v>25</v>
      </c>
      <c r="G5" s="6" t="s">
        <v>26</v>
      </c>
      <c r="H5" s="6" t="s">
        <v>27</v>
      </c>
      <c r="I5" s="13" t="s">
        <v>3</v>
      </c>
      <c r="J5" s="13" t="s">
        <v>1</v>
      </c>
      <c r="K5" s="13" t="s">
        <v>8</v>
      </c>
      <c r="L5" s="22"/>
    </row>
    <row r="6" spans="1:14" ht="45.75" customHeight="1">
      <c r="A6" s="22"/>
      <c r="B6" s="22"/>
      <c r="C6" s="22"/>
      <c r="D6" s="22"/>
      <c r="E6" s="13" t="s">
        <v>5</v>
      </c>
      <c r="F6" s="13" t="s">
        <v>15</v>
      </c>
      <c r="G6" s="13" t="s">
        <v>16</v>
      </c>
      <c r="H6" s="13" t="s">
        <v>17</v>
      </c>
      <c r="I6" s="13" t="s">
        <v>18</v>
      </c>
      <c r="J6" s="4"/>
      <c r="K6" s="4"/>
      <c r="L6" s="13" t="s">
        <v>9</v>
      </c>
    </row>
    <row r="7" spans="1:14" ht="19.5" customHeigh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</row>
    <row r="8" spans="1:14" ht="72">
      <c r="A8" s="13">
        <v>3</v>
      </c>
      <c r="B8" s="15" t="s">
        <v>23</v>
      </c>
      <c r="C8" s="13" t="s">
        <v>13</v>
      </c>
      <c r="D8" s="6" t="s">
        <v>22</v>
      </c>
      <c r="E8" s="12">
        <v>1</v>
      </c>
      <c r="F8" s="18">
        <v>57000</v>
      </c>
      <c r="G8" s="18">
        <v>57000</v>
      </c>
      <c r="H8" s="18">
        <v>57000</v>
      </c>
      <c r="I8" s="1">
        <f>AVERAGE(F8:H8)</f>
        <v>57000</v>
      </c>
      <c r="J8" s="16">
        <f>SQRT(((SUM((POWER(H8-I8,2)),(POWER(G8-I8,2)),(POWER(F8-I8,2)))/(COLUMNS(F8:H8)-1))))</f>
        <v>0</v>
      </c>
      <c r="K8" s="17">
        <f>J8/I8*100</f>
        <v>0</v>
      </c>
      <c r="L8" s="1">
        <f>F8</f>
        <v>57000</v>
      </c>
    </row>
    <row r="9" spans="1:14">
      <c r="A9" s="20" t="s">
        <v>12</v>
      </c>
      <c r="B9" s="20"/>
      <c r="C9" s="20"/>
      <c r="D9" s="20"/>
      <c r="E9" s="20"/>
      <c r="F9" s="14">
        <v>57000</v>
      </c>
      <c r="G9" s="18">
        <v>57000</v>
      </c>
      <c r="H9" s="18">
        <v>57000</v>
      </c>
      <c r="I9" s="10"/>
      <c r="J9" s="10"/>
      <c r="K9" s="10"/>
      <c r="L9" s="11">
        <f>SUM(L8:L8)</f>
        <v>57000</v>
      </c>
    </row>
    <row r="10" spans="1:14">
      <c r="F10" s="9"/>
      <c r="G10" s="9"/>
      <c r="H10" s="9"/>
    </row>
    <row r="11" spans="1:14">
      <c r="A11" s="2" t="s">
        <v>19</v>
      </c>
      <c r="F11" s="9"/>
    </row>
    <row r="15" spans="1:14">
      <c r="A15" s="2" t="s">
        <v>24</v>
      </c>
    </row>
    <row r="29" spans="2:2" ht="20.25" customHeight="1">
      <c r="B29" s="2"/>
    </row>
  </sheetData>
  <mergeCells count="11">
    <mergeCell ref="A1:L1"/>
    <mergeCell ref="A9:E9"/>
    <mergeCell ref="A2:L2"/>
    <mergeCell ref="L4:L5"/>
    <mergeCell ref="A4:A6"/>
    <mergeCell ref="B4:B6"/>
    <mergeCell ref="C4:C6"/>
    <mergeCell ref="D4:D6"/>
    <mergeCell ref="E4:E5"/>
    <mergeCell ref="F4:H4"/>
    <mergeCell ref="I4:K4"/>
  </mergeCells>
  <pageMargins left="0" right="0" top="0.78740157480314965" bottom="0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 </vt:lpstr>
      <vt:lpstr>'НМЦК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2026-10-15T08:37:24Z</dcterms:modified>
</cp:coreProperties>
</file>