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opo-server-02\Обмен\Сергеев М.В\ОБМЕН 113 каб\2026\ИСУФ\"/>
    </mc:Choice>
  </mc:AlternateContent>
  <bookViews>
    <workbookView xWindow="0" yWindow="0" windowWidth="14670" windowHeight="7290"/>
  </bookViews>
  <sheets>
    <sheet name="Лист1" sheetId="1" r:id="rId1"/>
  </sheets>
  <definedNames>
    <definedName name="_xlnm.Print_Area" localSheetId="0">Лист1!$A$1:$K$1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/>
  <c r="K4" i="1" l="1"/>
  <c r="I4" i="1" l="1"/>
  <c r="J4" i="1" s="1"/>
</calcChain>
</file>

<file path=xl/sharedStrings.xml><?xml version="1.0" encoding="utf-8"?>
<sst xmlns="http://schemas.openxmlformats.org/spreadsheetml/2006/main" count="20" uniqueCount="20">
  <si>
    <t>№</t>
  </si>
  <si>
    <t>Наименование предмета контракта</t>
  </si>
  <si>
    <t>Ед. изм</t>
  </si>
  <si>
    <t>Кол-во</t>
  </si>
  <si>
    <t>Источник информации о цене (руб./ед.изм.)</t>
  </si>
  <si>
    <t xml:space="preserve">Средняя арифметическая цена за единицу     &lt;ц&gt; </t>
  </si>
  <si>
    <t>Среднее квадратичное отклонение</t>
  </si>
  <si>
    <t xml:space="preserve">*Определение НМЦК произведено Заказчиком в соответствии с  Приказом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</t>
  </si>
  <si>
    <t>Обоснование начальной (максимальной) цены контракта</t>
  </si>
  <si>
    <r>
      <t xml:space="preserve">коэффициент вариации цен V (%)           </t>
    </r>
    <r>
      <rPr>
        <i/>
        <sz val="9"/>
        <color indexed="8"/>
        <rFont val="Liberation Serif"/>
        <family val="1"/>
        <charset val="204"/>
      </rPr>
      <t xml:space="preserve">         (не должен превышать 33%)</t>
    </r>
  </si>
  <si>
    <t>Однородность совокупности значений выявленных цен, используемых в расчете НМЦК</t>
  </si>
  <si>
    <t>НМЦК, определенная методом сопоставимых рыночных цен (анализа рынка)</t>
  </si>
  <si>
    <r>
      <rPr>
        <b/>
        <sz val="9"/>
        <color indexed="8"/>
        <rFont val="Liberation Serif"/>
        <family val="1"/>
        <charset val="204"/>
      </rPr>
      <t>Расчет НМЦК по формуле*</t>
    </r>
    <r>
      <rPr>
        <sz val="9"/>
        <color indexed="8"/>
        <rFont val="Liberation Serif"/>
        <family val="1"/>
        <charset val="204"/>
      </rPr>
      <t xml:space="preserve">        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</si>
  <si>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(наименьшая) (руб.)</t>
  </si>
  <si>
    <t xml:space="preserve">Услуги по технической поддержке информационных технологий 
(выполнение работ (оказания услуг) по сопровождению программного  
комплекса «Информационная система управления финансами»)
</t>
  </si>
  <si>
    <t>усл.ед.</t>
  </si>
  <si>
    <t xml:space="preserve">Коммерческое предложение от 22.09.2026 №96/26-0915 
</t>
  </si>
  <si>
    <t xml:space="preserve">Коммерческое предложение от 22.09.2026 №95
</t>
  </si>
  <si>
    <t xml:space="preserve">Коммерческое предложение от 22.09.2026 №0322 
</t>
  </si>
  <si>
    <t xml:space="preserve">НМЦК с учетом принятой цены за единицу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</si>
</sst>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Liberation Serif"/>
      <family val="1"/>
      <charset val="204"/>
    </font>
    <font>
      <b/>
      <sz val="9"/>
      <color indexed="8"/>
      <name val="Liberation Serif"/>
      <family val="1"/>
      <charset val="204"/>
    </font>
    <font>
      <sz val="9"/>
      <color theme="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sz val="10"/>
      <color indexed="8"/>
      <name val="Liberation Serif"/>
      <family val="1"/>
      <charset val="204"/>
    </font>
    <font>
      <i/>
      <sz val="9"/>
      <color indexed="8"/>
      <name val="Liberation Serif"/>
      <family val="1"/>
      <charset val="204"/>
    </font>
    <font>
      <sz val="9"/>
      <color indexed="8"/>
      <name val="Liberation Serif"/>
      <family val="1"/>
      <charset val="204"/>
    </font>
    <font>
      <b/>
      <sz val="9"/>
      <color theme="1"/>
      <name val="Liberation Serif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9" fillId="0" borderId="0" xfId="0" applyFont="1"/>
    <xf numFmtId="4" fontId="5" fillId="2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2</xdr:row>
      <xdr:rowOff>1238250</xdr:rowOff>
    </xdr:from>
    <xdr:to>
      <xdr:col>8</xdr:col>
      <xdr:colOff>457200</xdr:colOff>
      <xdr:row>2</xdr:row>
      <xdr:rowOff>1466850</xdr:rowOff>
    </xdr:to>
    <xdr:pic>
      <xdr:nvPicPr>
        <xdr:cNvPr id="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0" y="2228850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19050</xdr:colOff>
      <xdr:row>2</xdr:row>
      <xdr:rowOff>944429</xdr:rowOff>
    </xdr:from>
    <xdr:to>
      <xdr:col>8</xdr:col>
      <xdr:colOff>0</xdr:colOff>
      <xdr:row>2</xdr:row>
      <xdr:rowOff>1296854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5258" y="2090658"/>
          <a:ext cx="1482348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2</xdr:row>
      <xdr:rowOff>1238250</xdr:rowOff>
    </xdr:from>
    <xdr:to>
      <xdr:col>8</xdr:col>
      <xdr:colOff>457200</xdr:colOff>
      <xdr:row>2</xdr:row>
      <xdr:rowOff>1466850</xdr:rowOff>
    </xdr:to>
    <xdr:pic>
      <xdr:nvPicPr>
        <xdr:cNvPr id="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0" y="2228850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2</xdr:row>
      <xdr:rowOff>952500</xdr:rowOff>
    </xdr:from>
    <xdr:to>
      <xdr:col>10</xdr:col>
      <xdr:colOff>0</xdr:colOff>
      <xdr:row>2</xdr:row>
      <xdr:rowOff>1304925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1943100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59410</xdr:colOff>
      <xdr:row>2</xdr:row>
      <xdr:rowOff>931997</xdr:rowOff>
    </xdr:from>
    <xdr:to>
      <xdr:col>8</xdr:col>
      <xdr:colOff>1059535</xdr:colOff>
      <xdr:row>2</xdr:row>
      <xdr:rowOff>1370147</xdr:rowOff>
    </xdr:to>
    <xdr:pic>
      <xdr:nvPicPr>
        <xdr:cNvPr id="1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7016" y="2078226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295275</xdr:colOff>
      <xdr:row>2</xdr:row>
      <xdr:rowOff>2400300</xdr:rowOff>
    </xdr:from>
    <xdr:to>
      <xdr:col>10</xdr:col>
      <xdr:colOff>971550</xdr:colOff>
      <xdr:row>3</xdr:row>
      <xdr:rowOff>0</xdr:rowOff>
    </xdr:to>
    <xdr:pic>
      <xdr:nvPicPr>
        <xdr:cNvPr id="1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4875" y="3390900"/>
          <a:ext cx="6762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"/>
  <sheetViews>
    <sheetView tabSelected="1" topLeftCell="B1" zoomScale="130" zoomScaleNormal="130" workbookViewId="0">
      <selection sqref="A1:M8"/>
    </sheetView>
  </sheetViews>
  <sheetFormatPr defaultRowHeight="15" x14ac:dyDescent="0.25"/>
  <cols>
    <col min="1" max="1" width="5.140625" customWidth="1"/>
    <col min="2" max="2" width="42.42578125" customWidth="1"/>
    <col min="3" max="3" width="9.85546875" customWidth="1"/>
    <col min="4" max="4" width="8.42578125" customWidth="1"/>
    <col min="5" max="5" width="14.42578125" customWidth="1"/>
    <col min="6" max="6" width="15.7109375" customWidth="1"/>
    <col min="7" max="7" width="14.5703125" customWidth="1"/>
    <col min="8" max="8" width="15.85546875" customWidth="1"/>
    <col min="9" max="9" width="14.85546875" customWidth="1"/>
    <col min="10" max="10" width="11.7109375" customWidth="1"/>
    <col min="11" max="11" width="15.140625" customWidth="1"/>
    <col min="12" max="12" width="12.7109375" customWidth="1"/>
    <col min="13" max="13" width="14.42578125" customWidth="1"/>
  </cols>
  <sheetData>
    <row r="1" spans="1:13" ht="39" customHeight="1" x14ac:dyDescent="0.25">
      <c r="A1" s="12" t="s">
        <v>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3" ht="51.75" customHeight="1" x14ac:dyDescent="0.25">
      <c r="A2" s="18" t="s">
        <v>0</v>
      </c>
      <c r="B2" s="19" t="s">
        <v>1</v>
      </c>
      <c r="C2" s="19" t="s">
        <v>2</v>
      </c>
      <c r="D2" s="19" t="s">
        <v>3</v>
      </c>
      <c r="E2" s="20" t="s">
        <v>4</v>
      </c>
      <c r="F2" s="20"/>
      <c r="G2" s="20"/>
      <c r="H2" s="13" t="s">
        <v>10</v>
      </c>
      <c r="I2" s="13"/>
      <c r="J2" s="13"/>
      <c r="K2" s="14" t="s">
        <v>11</v>
      </c>
      <c r="L2" s="15"/>
      <c r="M2" s="16"/>
    </row>
    <row r="3" spans="1:13" ht="180" x14ac:dyDescent="0.25">
      <c r="A3" s="18"/>
      <c r="B3" s="19"/>
      <c r="C3" s="19"/>
      <c r="D3" s="19"/>
      <c r="E3" s="1" t="s">
        <v>16</v>
      </c>
      <c r="F3" s="1" t="s">
        <v>17</v>
      </c>
      <c r="G3" s="1" t="s">
        <v>18</v>
      </c>
      <c r="H3" s="1" t="s">
        <v>5</v>
      </c>
      <c r="I3" s="1" t="s">
        <v>6</v>
      </c>
      <c r="J3" s="2" t="s">
        <v>9</v>
      </c>
      <c r="K3" s="3" t="s">
        <v>12</v>
      </c>
      <c r="L3" s="4" t="s">
        <v>13</v>
      </c>
      <c r="M3" s="4" t="s">
        <v>19</v>
      </c>
    </row>
    <row r="4" spans="1:13" s="10" customFormat="1" ht="89.25" x14ac:dyDescent="0.2">
      <c r="A4" s="5">
        <v>1</v>
      </c>
      <c r="B4" s="6" t="s">
        <v>14</v>
      </c>
      <c r="C4" s="6" t="s">
        <v>15</v>
      </c>
      <c r="D4" s="6">
        <v>1</v>
      </c>
      <c r="E4" s="7">
        <v>5000000</v>
      </c>
      <c r="F4" s="7">
        <v>5600000</v>
      </c>
      <c r="G4" s="7">
        <v>5400000</v>
      </c>
      <c r="H4" s="11">
        <f>(E4+F4+G4)/3</f>
        <v>5333333.333333333</v>
      </c>
      <c r="I4" s="8">
        <f t="shared" ref="I4" si="0">SQRT(((SUM((POWER(E4-H4,2)),(POWER(F4-H4,2)),(POWER(G4-H4,2)))/(COLUMNS(E4:G4)-1))))</f>
        <v>305505.04633038933</v>
      </c>
      <c r="J4" s="9">
        <f t="shared" ref="J4" si="1">I4/H4*100</f>
        <v>5.7282196186948005</v>
      </c>
      <c r="K4" s="8">
        <f t="shared" ref="K4" si="2">H4*D4</f>
        <v>5333333.333333333</v>
      </c>
      <c r="L4" s="9">
        <v>5000000</v>
      </c>
      <c r="M4" s="9">
        <v>5000000</v>
      </c>
    </row>
    <row r="6" spans="1:13" x14ac:dyDescent="0.25">
      <c r="A6" s="17" t="s">
        <v>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3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</sheetData>
  <mergeCells count="9">
    <mergeCell ref="A1:K1"/>
    <mergeCell ref="H2:J2"/>
    <mergeCell ref="K2:M2"/>
    <mergeCell ref="A6:M8"/>
    <mergeCell ref="A2:A3"/>
    <mergeCell ref="B2:B3"/>
    <mergeCell ref="C2:C3"/>
    <mergeCell ref="D2:D3"/>
    <mergeCell ref="E2:G2"/>
  </mergeCells>
  <pageMargins left="0.23622047244094491" right="0.23622047244094491" top="0.55118110236220474" bottom="0.55118110236220474" header="0" footer="0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Сергеев Максим Викторович</dc:creator>
  <cp:lastModifiedBy>Алексеева Лариса Георгиевна</cp:lastModifiedBy>
  <cp:lastPrinted>2026-09-29T04:57:56Z</cp:lastPrinted>
  <dcterms:created xsi:type="dcterms:W3CDTF">2020-07-30T10:37:20Z</dcterms:created>
  <dcterms:modified xsi:type="dcterms:W3CDTF">2026-09-29T04:57:59Z</dcterms:modified>
</cp:coreProperties>
</file>