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6" windowHeight="7800"/>
  </bookViews>
  <sheets>
    <sheet name="Расчет цены" sheetId="1" r:id="rId1"/>
    <sheet name="Лист1" sheetId="2" r:id="rId2"/>
  </sheets>
  <definedNames>
    <definedName name="_xlnm.Print_Area" localSheetId="0">'Расчет цены'!$A$1:$R$22</definedName>
  </definedNames>
  <calcPr calcId="125725"/>
</workbook>
</file>

<file path=xl/calcChain.xml><?xml version="1.0" encoding="utf-8"?>
<calcChain xmlns="http://schemas.openxmlformats.org/spreadsheetml/2006/main">
  <c r="N5" i="1"/>
  <c r="O5" s="1"/>
  <c r="Q5"/>
  <c r="K6" s="1"/>
  <c r="K5" l="1"/>
  <c r="L5" s="1"/>
  <c r="M5" s="1"/>
</calcChain>
</file>

<file path=xl/sharedStrings.xml><?xml version="1.0" encoding="utf-8"?>
<sst xmlns="http://schemas.openxmlformats.org/spreadsheetml/2006/main" count="45" uniqueCount="41">
  <si>
    <t>№</t>
  </si>
  <si>
    <t>Существенные условия исполнения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</si>
  <si>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</si>
  <si>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</si>
  <si>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</si>
  <si>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</si>
  <si>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</si>
  <si>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</si>
  <si>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</si>
  <si>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</si>
  <si>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</si>
  <si>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</si>
  <si>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</si>
  <si>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</si>
  <si>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</si>
  <si>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</si>
  <si>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-</t>
  </si>
  <si>
    <t>В результате проведенного расчета Н(М)ЦК, ЦКЕП контракта составила:</t>
  </si>
  <si>
    <t>рублей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</si>
  <si>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</si>
  <si>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Рассчет Н(М)ЦК, ЦКЕП произвел:</t>
  </si>
  <si>
    <t>дата</t>
  </si>
  <si>
    <t>Заказчик:</t>
  </si>
  <si>
    <t xml:space="preserve">Номер сведений о контракте </t>
  </si>
  <si>
    <t>Наименование предмета контракта</t>
  </si>
  <si>
    <t>Согласовано:</t>
  </si>
  <si>
    <t>Специалист контрактной службы</t>
  </si>
  <si>
    <t xml:space="preserve">Е.В Санникова </t>
  </si>
  <si>
    <t>1</t>
  </si>
  <si>
    <t>Начальник управления информационных технологий</t>
  </si>
  <si>
    <t>А.О.Павлова</t>
  </si>
  <si>
    <t>Е.Н,Родионова</t>
  </si>
  <si>
    <t xml:space="preserve">Начальник Управления делами </t>
  </si>
  <si>
    <t xml:space="preserve">                                                                                                                                 Приложение  1
к извещению о проведении запроса котировок в электронной форме   
</t>
  </si>
  <si>
    <t>Право использования программного обеспечения для ЭВМ «ТехноКад-Муниципалитет»</t>
  </si>
  <si>
    <t>шт</t>
  </si>
  <si>
    <t xml:space="preserve">Обоснование начальной (максимальной) цены контракта, цены контракта, заключаемого с исполнителем (подрядчиком, поставщиком (Н(М)ЦК, ЦКЕП)
</t>
  </si>
  <si>
    <t xml:space="preserve">Исполнитель  №1    Коммерческое предложение №1269 от 29.09.2026г           </t>
  </si>
  <si>
    <t xml:space="preserve">Исполнитель №2           контракт (реестровый номер:3644903175026000057)           </t>
  </si>
  <si>
    <t xml:space="preserve">Исполнитель  №3       контракт (реестровый номер:3615501826626000013)           </t>
  </si>
  <si>
    <t>14.10.2026г.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</si>
</sst>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0" xfId="0" applyFont="1"/>
    <xf numFmtId="0" fontId="2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5" fillId="0" borderId="0" xfId="0" applyFont="1"/>
    <xf numFmtId="165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5" fillId="0" borderId="0" xfId="0" applyFont="1" applyBorder="1"/>
    <xf numFmtId="0" fontId="1" fillId="0" borderId="0" xfId="0" applyFont="1" applyBorder="1" applyAlignment="1">
      <alignment horizontal="left"/>
    </xf>
    <xf numFmtId="0" fontId="5" fillId="0" borderId="0" xfId="0" applyFont="1" applyFill="1" applyAlignment="1" applyProtection="1">
      <alignment horizontal="center" wrapText="1"/>
      <protection locked="0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 applyProtection="1">
      <alignment wrapText="1"/>
      <protection locked="0"/>
    </xf>
    <xf numFmtId="0" fontId="13" fillId="0" borderId="0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Fill="1"/>
    <xf numFmtId="0" fontId="4" fillId="0" borderId="0" xfId="0" applyFont="1" applyFill="1"/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 applyProtection="1">
      <alignment vertical="center"/>
      <protection locked="0"/>
    </xf>
    <xf numFmtId="2" fontId="7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 applyBorder="1"/>
    <xf numFmtId="14" fontId="4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 applyProtection="1">
      <alignment horizontal="left" wrapText="1"/>
      <protection locked="0"/>
    </xf>
    <xf numFmtId="0" fontId="11" fillId="0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7" fillId="0" borderId="0" xfId="0" applyFont="1" applyFill="1"/>
    <xf numFmtId="0" fontId="5" fillId="0" borderId="0" xfId="0" applyFont="1" applyAlignment="1" applyProtection="1">
      <alignment horizontal="left" vertical="top" wrapText="1"/>
      <protection locked="0"/>
    </xf>
    <xf numFmtId="2" fontId="9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1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horizontal="right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Alignment="1" applyProtection="1">
      <alignment horizontal="right"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3</xdr:row>
      <xdr:rowOff>952500</xdr:rowOff>
    </xdr:from>
    <xdr:to>
      <xdr:col>13</xdr:col>
      <xdr:colOff>0</xdr:colOff>
      <xdr:row>3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8400" y="230505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3</xdr:row>
      <xdr:rowOff>923925</xdr:rowOff>
    </xdr:from>
    <xdr:to>
      <xdr:col>11</xdr:col>
      <xdr:colOff>1019175</xdr:colOff>
      <xdr:row>3</xdr:row>
      <xdr:rowOff>1362075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29700" y="22764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3</xdr:row>
      <xdr:rowOff>1600200</xdr:rowOff>
    </xdr:from>
    <xdr:to>
      <xdr:col>13</xdr:col>
      <xdr:colOff>1504950</xdr:colOff>
      <xdr:row>3</xdr:row>
      <xdr:rowOff>1962150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10900" y="29527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266700</xdr:colOff>
      <xdr:row>3</xdr:row>
      <xdr:rowOff>1400175</xdr:rowOff>
    </xdr:from>
    <xdr:to>
      <xdr:col>13</xdr:col>
      <xdr:colOff>419100</xdr:colOff>
      <xdr:row>3</xdr:row>
      <xdr:rowOff>1628775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258550" y="27527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"/>
  <sheetViews>
    <sheetView tabSelected="1" zoomScale="75" zoomScaleNormal="75" zoomScaleSheetLayoutView="50" workbookViewId="0">
      <selection activeCell="I20" sqref="I20"/>
    </sheetView>
  </sheetViews>
  <sheetFormatPr defaultColWidth="9.109375" defaultRowHeight="13.2"/>
  <cols>
    <col min="1" max="1" width="8.6640625" style="1" bestFit="1" customWidth="1"/>
    <col min="2" max="2" width="28.6640625" style="1" customWidth="1"/>
    <col min="3" max="3" width="20.88671875" style="1" customWidth="1"/>
    <col min="4" max="4" width="6.77734375" style="1" customWidth="1"/>
    <col min="5" max="5" width="6.88671875" style="1" customWidth="1"/>
    <col min="6" max="6" width="13" style="1" customWidth="1"/>
    <col min="7" max="7" width="14.33203125" style="1" customWidth="1"/>
    <col min="8" max="8" width="14.109375" style="1" customWidth="1"/>
    <col min="9" max="9" width="11.5546875" style="1" customWidth="1"/>
    <col min="10" max="10" width="9.109375" style="1"/>
    <col min="11" max="11" width="15.5546875" style="1" customWidth="1"/>
    <col min="12" max="12" width="15.44140625" style="1" customWidth="1"/>
    <col min="13" max="13" width="17.44140625" style="1" customWidth="1"/>
    <col min="14" max="14" width="22.6640625" style="1" customWidth="1"/>
    <col min="15" max="15" width="12.109375" style="1" customWidth="1"/>
    <col min="16" max="16" width="10.77734375" style="1" customWidth="1"/>
    <col min="17" max="17" width="11.33203125" style="1" customWidth="1"/>
    <col min="18" max="16384" width="9.109375" style="1"/>
  </cols>
  <sheetData>
    <row r="1" spans="1:17" ht="28.5" customHeight="1">
      <c r="N1" s="45" t="s">
        <v>33</v>
      </c>
      <c r="O1" s="46"/>
      <c r="P1" s="46"/>
      <c r="Q1" s="46"/>
    </row>
    <row r="2" spans="1:17" ht="39" customHeight="1">
      <c r="A2" s="47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39" customHeight="1">
      <c r="A3" s="48" t="s">
        <v>0</v>
      </c>
      <c r="B3" s="48" t="s">
        <v>24</v>
      </c>
      <c r="C3" s="49" t="s">
        <v>1</v>
      </c>
      <c r="D3" s="49" t="s">
        <v>2</v>
      </c>
      <c r="E3" s="49" t="s">
        <v>3</v>
      </c>
      <c r="F3" s="51" t="s">
        <v>4</v>
      </c>
      <c r="G3" s="52"/>
      <c r="H3" s="53"/>
      <c r="I3" s="51" t="s">
        <v>5</v>
      </c>
      <c r="J3" s="53"/>
      <c r="K3" s="54" t="s">
        <v>6</v>
      </c>
      <c r="L3" s="54"/>
      <c r="M3" s="54"/>
      <c r="N3" s="55" t="s">
        <v>7</v>
      </c>
      <c r="O3" s="55"/>
      <c r="P3" s="55"/>
      <c r="Q3" s="55"/>
    </row>
    <row r="4" spans="1:17" ht="159" customHeight="1">
      <c r="A4" s="49"/>
      <c r="B4" s="49"/>
      <c r="C4" s="50"/>
      <c r="D4" s="50"/>
      <c r="E4" s="50"/>
      <c r="F4" s="2" t="s">
        <v>37</v>
      </c>
      <c r="G4" s="2" t="s">
        <v>38</v>
      </c>
      <c r="H4" s="2" t="s">
        <v>39</v>
      </c>
      <c r="I4" s="2" t="s">
        <v>23</v>
      </c>
      <c r="J4" s="2" t="s">
        <v>8</v>
      </c>
      <c r="K4" s="2" t="s">
        <v>9</v>
      </c>
      <c r="L4" s="2" t="s">
        <v>10</v>
      </c>
      <c r="M4" s="19" t="s">
        <v>11</v>
      </c>
      <c r="N4" s="20" t="s">
        <v>12</v>
      </c>
      <c r="O4" s="21" t="s">
        <v>13</v>
      </c>
      <c r="P4" s="21" t="s">
        <v>14</v>
      </c>
      <c r="Q4" s="21" t="s">
        <v>15</v>
      </c>
    </row>
    <row r="5" spans="1:17" ht="118.2" customHeight="1">
      <c r="A5" s="35" t="s">
        <v>28</v>
      </c>
      <c r="B5" s="29" t="s">
        <v>34</v>
      </c>
      <c r="C5" s="29"/>
      <c r="D5" s="29" t="s">
        <v>35</v>
      </c>
      <c r="E5" s="29">
        <v>1</v>
      </c>
      <c r="F5" s="22">
        <v>22400</v>
      </c>
      <c r="G5" s="22">
        <v>22400</v>
      </c>
      <c r="H5" s="22">
        <v>22400</v>
      </c>
      <c r="I5" s="22">
        <v>0</v>
      </c>
      <c r="J5" s="22" t="s">
        <v>16</v>
      </c>
      <c r="K5" s="23">
        <f t="shared" ref="K5" si="0">AVERAGE(F5:H5)</f>
        <v>22400</v>
      </c>
      <c r="L5" s="24">
        <f t="shared" ref="L5" si="1">SQRT(((SUM((POWER(H5-K5,2)),(POWER(G5-K5,2)),(POWER(F5-K5,2)))/(COLUMNS(F5:H5)-1))))</f>
        <v>0</v>
      </c>
      <c r="M5" s="24">
        <f t="shared" ref="M5" si="2">L5/K5*100</f>
        <v>0</v>
      </c>
      <c r="N5" s="25">
        <f t="shared" ref="N5" si="3">((E5/3)*(SUM(F5:H5)))</f>
        <v>22400</v>
      </c>
      <c r="O5" s="26">
        <f t="shared" ref="O5" si="4">N5/E5</f>
        <v>22400</v>
      </c>
      <c r="P5" s="25">
        <v>22400</v>
      </c>
      <c r="Q5" s="25">
        <f t="shared" ref="Q5" si="5">P5*E5</f>
        <v>22400</v>
      </c>
    </row>
    <row r="6" spans="1:17" s="3" customFormat="1" ht="44.25" customHeight="1">
      <c r="A6" s="59" t="s">
        <v>17</v>
      </c>
      <c r="B6" s="59"/>
      <c r="C6" s="59"/>
      <c r="D6" s="59"/>
      <c r="E6" s="59"/>
      <c r="F6" s="59"/>
      <c r="G6" s="59"/>
      <c r="H6" s="59"/>
      <c r="I6" s="59"/>
      <c r="J6" s="59"/>
      <c r="K6" s="41">
        <f>Q5</f>
        <v>22400</v>
      </c>
      <c r="L6" s="42" t="s">
        <v>18</v>
      </c>
      <c r="M6" s="43"/>
      <c r="N6" s="43"/>
      <c r="O6" s="43"/>
      <c r="P6" s="43"/>
      <c r="Q6" s="41"/>
    </row>
    <row r="7" spans="1:17" s="4" customFormat="1" ht="66" customHeight="1">
      <c r="A7" s="60" t="s">
        <v>19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19.5" customHeight="1">
      <c r="A8" s="61" t="s">
        <v>20</v>
      </c>
      <c r="B8" s="61"/>
      <c r="C8" s="61"/>
      <c r="D8" s="5"/>
      <c r="E8" s="5"/>
      <c r="F8" s="62"/>
      <c r="G8" s="62"/>
      <c r="H8" s="62"/>
      <c r="I8" s="62"/>
      <c r="J8" s="62"/>
      <c r="K8" s="62"/>
      <c r="L8" s="62"/>
      <c r="M8" s="62"/>
    </row>
    <row r="9" spans="1:17" ht="18" customHeight="1">
      <c r="A9" s="56" t="s">
        <v>29</v>
      </c>
      <c r="B9" s="56"/>
      <c r="C9" s="56"/>
      <c r="D9" s="56"/>
      <c r="E9" s="5"/>
      <c r="F9" s="44"/>
      <c r="G9" s="6"/>
      <c r="H9" s="63" t="s">
        <v>30</v>
      </c>
      <c r="I9" s="63"/>
      <c r="J9" s="7"/>
      <c r="K9" s="7"/>
      <c r="L9" s="7"/>
      <c r="M9" s="27"/>
      <c r="N9" s="27"/>
      <c r="O9" s="7"/>
      <c r="P9" s="7"/>
      <c r="Q9" s="7"/>
    </row>
    <row r="10" spans="1:17" ht="15.6">
      <c r="A10" s="40"/>
      <c r="B10" s="40"/>
      <c r="C10" s="40"/>
      <c r="D10" s="40"/>
      <c r="E10" s="5"/>
      <c r="F10" s="44"/>
      <c r="G10" s="6"/>
      <c r="H10" s="10"/>
      <c r="I10" s="36" t="s">
        <v>40</v>
      </c>
      <c r="J10" s="7"/>
      <c r="K10" s="7"/>
      <c r="L10" s="7"/>
      <c r="M10" s="27"/>
      <c r="N10" s="7"/>
      <c r="O10" s="7"/>
      <c r="P10" s="7"/>
      <c r="Q10" s="7"/>
    </row>
    <row r="11" spans="1:17" ht="15.6">
      <c r="A11" s="40"/>
      <c r="B11" s="40"/>
      <c r="C11" s="40"/>
      <c r="D11" s="40"/>
      <c r="E11" s="5"/>
      <c r="F11" s="44"/>
      <c r="G11" s="6"/>
      <c r="H11" s="10"/>
      <c r="I11" s="11" t="s">
        <v>21</v>
      </c>
      <c r="J11" s="7"/>
      <c r="K11" s="7"/>
      <c r="L11" s="7"/>
      <c r="M11" s="27"/>
      <c r="N11" s="7"/>
      <c r="O11" s="7"/>
      <c r="P11" s="7"/>
      <c r="Q11" s="7"/>
    </row>
    <row r="12" spans="1:17" ht="15.6">
      <c r="A12" s="34"/>
      <c r="B12" s="34"/>
      <c r="C12" s="34"/>
      <c r="D12" s="34"/>
      <c r="E12" s="17"/>
      <c r="F12" s="33"/>
      <c r="G12" s="6"/>
      <c r="H12" s="10"/>
      <c r="I12" s="12"/>
      <c r="J12" s="7"/>
      <c r="K12" s="7"/>
      <c r="L12" s="7"/>
      <c r="M12" s="7"/>
      <c r="N12" s="7"/>
      <c r="O12" s="7"/>
      <c r="P12" s="7"/>
      <c r="Q12" s="7"/>
    </row>
    <row r="13" spans="1:17" ht="15.6" customHeight="1">
      <c r="A13" s="64" t="s">
        <v>25</v>
      </c>
      <c r="B13" s="64"/>
      <c r="C13" s="34"/>
      <c r="D13" s="34"/>
      <c r="E13" s="17"/>
      <c r="F13" s="33"/>
      <c r="G13" s="6"/>
      <c r="H13" s="10"/>
      <c r="I13" s="13"/>
      <c r="J13" s="7"/>
      <c r="K13" s="7"/>
      <c r="L13" s="7"/>
      <c r="M13" s="7"/>
      <c r="N13" s="27"/>
      <c r="O13" s="7"/>
      <c r="P13" s="7"/>
      <c r="Q13" s="7"/>
    </row>
    <row r="14" spans="1:17" s="7" customFormat="1" ht="20.25" customHeight="1">
      <c r="A14" s="64" t="s">
        <v>26</v>
      </c>
      <c r="B14" s="64"/>
      <c r="C14" s="64"/>
      <c r="D14" s="34"/>
      <c r="E14" s="17"/>
      <c r="F14" s="33"/>
      <c r="G14" s="6"/>
      <c r="H14" s="57" t="s">
        <v>27</v>
      </c>
      <c r="I14" s="57"/>
      <c r="N14" s="27"/>
    </row>
    <row r="15" spans="1:17" s="7" customFormat="1" ht="13.5" customHeight="1">
      <c r="A15" s="34"/>
      <c r="B15" s="34"/>
      <c r="C15" s="34"/>
      <c r="D15" s="34"/>
      <c r="E15" s="17"/>
      <c r="F15" s="33"/>
      <c r="G15" s="6"/>
      <c r="H15" s="14"/>
      <c r="I15" s="36" t="s">
        <v>40</v>
      </c>
      <c r="N15" s="27"/>
    </row>
    <row r="16" spans="1:17" s="7" customFormat="1" ht="11.25" customHeight="1">
      <c r="A16" s="34"/>
      <c r="B16" s="34"/>
      <c r="C16" s="34"/>
      <c r="D16" s="34"/>
      <c r="E16" s="17"/>
      <c r="F16" s="33"/>
      <c r="G16" s="6"/>
      <c r="H16" s="15"/>
      <c r="I16" s="16" t="s">
        <v>21</v>
      </c>
    </row>
    <row r="17" spans="1:14" ht="15.6">
      <c r="A17" s="34"/>
      <c r="B17" s="34"/>
      <c r="C17" s="34"/>
      <c r="D17" s="34"/>
      <c r="E17" s="17"/>
      <c r="F17" s="33"/>
      <c r="G17" s="6"/>
      <c r="H17" s="10"/>
      <c r="I17" s="12"/>
      <c r="J17" s="7"/>
      <c r="K17" s="7"/>
      <c r="L17" s="7"/>
      <c r="M17" s="7"/>
      <c r="N17" s="28"/>
    </row>
    <row r="18" spans="1:14" ht="15.6">
      <c r="A18" s="65" t="s">
        <v>22</v>
      </c>
      <c r="B18" s="65"/>
      <c r="C18" s="65"/>
      <c r="D18" s="17"/>
      <c r="E18" s="17"/>
      <c r="F18" s="17"/>
      <c r="G18" s="17"/>
      <c r="H18" s="17"/>
      <c r="I18" s="18"/>
      <c r="J18" s="18"/>
      <c r="K18" s="18"/>
      <c r="L18" s="18"/>
      <c r="M18" s="18"/>
    </row>
    <row r="19" spans="1:14" ht="32.4" customHeight="1">
      <c r="A19" s="64" t="s">
        <v>32</v>
      </c>
      <c r="B19" s="64"/>
      <c r="C19" s="64"/>
      <c r="D19" s="64"/>
      <c r="E19" s="17"/>
      <c r="F19" s="33"/>
      <c r="G19" s="6"/>
      <c r="H19" s="57" t="s">
        <v>31</v>
      </c>
      <c r="I19" s="57"/>
      <c r="J19" s="18"/>
      <c r="K19" s="18"/>
      <c r="L19" s="18"/>
      <c r="M19" s="18"/>
    </row>
    <row r="20" spans="1:14">
      <c r="A20" s="18"/>
      <c r="B20" s="18"/>
      <c r="C20" s="18"/>
      <c r="D20" s="18"/>
      <c r="E20" s="18"/>
      <c r="F20" s="18"/>
      <c r="G20" s="18"/>
      <c r="H20" s="18"/>
      <c r="I20" s="36" t="s">
        <v>40</v>
      </c>
      <c r="J20" s="18"/>
      <c r="K20" s="18"/>
      <c r="L20" s="18"/>
      <c r="M20" s="18"/>
      <c r="N20" s="28"/>
    </row>
    <row r="21" spans="1:14">
      <c r="A21" s="18"/>
      <c r="B21" s="18"/>
      <c r="C21" s="18"/>
      <c r="D21" s="18"/>
      <c r="E21" s="18"/>
      <c r="F21" s="18"/>
      <c r="G21" s="18"/>
      <c r="H21" s="18"/>
      <c r="I21" s="11" t="s">
        <v>21</v>
      </c>
      <c r="J21" s="18"/>
      <c r="K21" s="18"/>
      <c r="L21" s="18"/>
      <c r="M21" s="18"/>
    </row>
    <row r="22" spans="1:14" ht="15.6">
      <c r="A22" s="56"/>
      <c r="B22" s="56"/>
      <c r="C22" s="56"/>
      <c r="D22" s="56"/>
      <c r="E22" s="5"/>
      <c r="F22" s="33"/>
      <c r="G22" s="6"/>
      <c r="H22" s="57"/>
      <c r="I22" s="57"/>
      <c r="J22" s="7"/>
      <c r="K22" s="7"/>
      <c r="L22" s="7"/>
      <c r="M22" s="7"/>
    </row>
    <row r="23" spans="1:14" ht="15.6">
      <c r="A23" s="9"/>
      <c r="B23" s="9"/>
      <c r="C23" s="9"/>
      <c r="D23" s="8"/>
      <c r="E23" s="8"/>
      <c r="F23" s="30"/>
      <c r="G23" s="30"/>
      <c r="H23" s="31"/>
      <c r="I23" s="32"/>
      <c r="J23" s="37"/>
      <c r="K23" s="18"/>
      <c r="L23" s="18"/>
      <c r="M23" s="18"/>
    </row>
    <row r="24" spans="1:14" ht="15.6">
      <c r="A24" s="9"/>
      <c r="B24" s="9"/>
      <c r="C24" s="9"/>
      <c r="D24" s="8"/>
      <c r="E24" s="8"/>
      <c r="F24" s="30"/>
      <c r="G24" s="30"/>
      <c r="H24" s="31"/>
      <c r="I24" s="38"/>
      <c r="J24" s="37"/>
      <c r="K24" s="18"/>
      <c r="L24" s="18"/>
      <c r="M24" s="18"/>
    </row>
    <row r="25" spans="1:14" ht="15.6">
      <c r="A25" s="56"/>
      <c r="B25" s="56"/>
      <c r="C25" s="56"/>
      <c r="D25" s="56"/>
      <c r="E25" s="5"/>
      <c r="F25" s="33"/>
      <c r="G25" s="6"/>
      <c r="H25" s="58"/>
      <c r="I25" s="58"/>
      <c r="J25" s="37"/>
      <c r="K25" s="18"/>
      <c r="L25" s="18"/>
      <c r="M25" s="18"/>
    </row>
    <row r="26" spans="1:14">
      <c r="F26" s="39"/>
      <c r="G26" s="39"/>
      <c r="H26" s="39"/>
      <c r="I26" s="39"/>
      <c r="J26" s="39"/>
      <c r="K26" s="39"/>
      <c r="L26" s="39"/>
      <c r="M26" s="39"/>
    </row>
  </sheetData>
  <mergeCells count="27">
    <mergeCell ref="A13:B13"/>
    <mergeCell ref="A14:C14"/>
    <mergeCell ref="H14:I14"/>
    <mergeCell ref="A19:D19"/>
    <mergeCell ref="A18:C18"/>
    <mergeCell ref="A6:J6"/>
    <mergeCell ref="A7:Q7"/>
    <mergeCell ref="A8:C8"/>
    <mergeCell ref="F8:M8"/>
    <mergeCell ref="A9:D9"/>
    <mergeCell ref="H9:I9"/>
    <mergeCell ref="A22:D22"/>
    <mergeCell ref="H22:I22"/>
    <mergeCell ref="A25:D25"/>
    <mergeCell ref="H25:I25"/>
    <mergeCell ref="H19:I19"/>
    <mergeCell ref="N1:Q1"/>
    <mergeCell ref="A2:Q2"/>
    <mergeCell ref="A3:A4"/>
    <mergeCell ref="B3:B4"/>
    <mergeCell ref="C3:C4"/>
    <mergeCell ref="D3:D4"/>
    <mergeCell ref="E3:E4"/>
    <mergeCell ref="F3:H3"/>
    <mergeCell ref="I3:J3"/>
    <mergeCell ref="K3:M3"/>
    <mergeCell ref="N3:Q3"/>
  </mergeCells>
  <phoneticPr fontId="0" type="noConversion"/>
  <pageMargins left="0.11811023622047245" right="3.937007874015748E-2" top="0.19685039370078741" bottom="0.19685039370078741" header="0" footer="0"/>
  <pageSetup paperSize="9" scale="6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Пользователь</cp:lastModifiedBy>
  <cp:lastPrinted>2020-04-29T09:49:03Z</cp:lastPrinted>
  <dcterms:created xsi:type="dcterms:W3CDTF">2014-01-28T13:50:42Z</dcterms:created>
  <dcterms:modified xsi:type="dcterms:W3CDTF">2026-10-14T06:53:19Z</dcterms:modified>
</cp:coreProperties>
</file>