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16500" yWindow="1395" windowWidth="29535" windowHeight="1726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13" i="1" l="1"/>
  <c r="AE12" i="1"/>
  <c r="AE14" i="1" s="1"/>
</calcChain>
</file>

<file path=xl/sharedStrings.xml><?xml version="1.0" encoding="utf-8"?>
<sst xmlns="http://schemas.openxmlformats.org/spreadsheetml/2006/main" count="114" uniqueCount="75">
  <si>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</si>
  <si>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</si>
  <si>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</si>
  <si>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</si>
  <si>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</si>
  <si>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</si>
  <si>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</si>
  <si>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</si>
  <si>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</si>
  <si>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</si>
  <si>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</si>
  <si>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</si>
  <si>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</si>
  <si>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</si>
  <si>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</si>
  <si>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</si>
  <si>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</si>
  <si>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</si>
  <si>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</si>
  <si>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</si>
  <si>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</si>
  <si>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</si>
  <si>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</si>
  <si>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</si>
  <si>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</si>
  <si>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</si>
  <si>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</si>
  <si>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</si>
  <si>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</si>
  <si>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</si>
  <si>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</si>
  <si>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</si>
  <si>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</si>
  <si>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</si>
  <si>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</si>
  <si>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</si>
  <si>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</si>
  <si>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</si>
  <si>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</si>
  <si>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</si>
  <si>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</si>
  <si>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</si>
  <si>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</si>
  <si>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</si>
  <si>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</si>
  <si>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</si>
  <si>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</si>
  <si>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</si>
  <si>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</si>
  <si>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</si>
  <si>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</si>
  <si>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</si>
  <si>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Развитие федеральной государственной информационной системы "Программно-технологический комплекс "Госконтроль" (ЭТАП 1)</t>
  </si>
  <si>
    <t>усл. ед</t>
  </si>
  <si>
    <t xml:space="preserve">297 858 312,30 </t>
  </si>
  <si>
    <t xml:space="preserve">307 143 216,12 </t>
  </si>
  <si>
    <t xml:space="preserve">320 001 223,12 </t>
  </si>
  <si>
    <t>62.01.11.000</t>
  </si>
  <si>
    <t>2</t>
  </si>
  <si>
    <t>Развитие федеральной государственной информационной системы "Программно-технологический комплекс "Госконтроль" (ЭТАП 2)</t>
  </si>
  <si>
    <t xml:space="preserve">53 432 301,87 </t>
  </si>
  <si>
    <t xml:space="preserve">67 422 883,93 </t>
  </si>
  <si>
    <t xml:space="preserve">56 227 150,77 </t>
  </si>
  <si>
    <t>Поставщик 1</t>
  </si>
  <si>
    <t>Поставщик 2</t>
  </si>
  <si>
    <t>Поставщик 3</t>
  </si>
  <si>
    <t>Дата подготовки обоснования НМЦК:05.10.2026</t>
  </si>
  <si>
    <t>РАСЧЕТ НМЦК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</si>
  <si>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</si>
  <si>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</si>
  <si>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</si>
  <si>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</si>
  <si>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</si>
  <si>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Цена в соответствии с доведенными ЛБО, руб.</t>
  </si>
  <si>
    <t>Руководствуясь ч.2 ст.72 Бюджетного кодекса Российской Федерации, начальная (максимальная) цена контракта принимается равной: 350 000 000,00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</si>
</sst>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2" fontId="5" fillId="0" borderId="6" xfId="0" applyNumberFormat="1" applyFont="1" applyFill="1" applyBorder="1" applyAlignment="1">
      <alignment horizontal="center" vertical="center" wrapText="1"/>
    </xf>
    <xf numFmtId="2" fontId="5" fillId="0" borderId="1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30</xdr:col>
      <xdr:colOff>219075</xdr:colOff>
      <xdr:row>10</xdr:row>
      <xdr:rowOff>85725</xdr:rowOff>
    </xdr:from>
    <xdr:to>
      <xdr:col>30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G28"/>
  <sheetViews>
    <sheetView tabSelected="1" view="pageLayout" zoomScale="80" zoomScaleNormal="100" zoomScaleSheetLayoutView="100" zoomScalePageLayoutView="80" workbookViewId="0">
      <selection activeCell="AC17" sqref="AC17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30" width="15.140625" style="13" customWidth="1"/>
    <col min="31" max="31" width="27.7109375" style="3" customWidth="1"/>
    <col min="32" max="32" width="18.42578125" style="3" customWidth="1"/>
    <col min="33" max="1026" width="9.140625" style="3" customWidth="1"/>
    <col min="1027" max="16384" width="9" style="3"/>
  </cols>
  <sheetData>
    <row r="1" spans="1:33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3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3" ht="36" customHeight="1" x14ac:dyDescent="0.3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</row>
    <row r="4" spans="1:33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3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  <c r="AD5" s="4"/>
    </row>
    <row r="6" spans="1:33" ht="24.75" customHeight="1" x14ac:dyDescent="0.25">
      <c r="A6" s="25" t="s">
        <v>2</v>
      </c>
      <c r="B6" s="25"/>
      <c r="C6" s="33" t="s">
        <v>70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</row>
    <row r="7" spans="1:33" ht="42" customHeight="1" x14ac:dyDescent="0.25">
      <c r="A7" s="25" t="s">
        <v>68</v>
      </c>
      <c r="B7" s="25"/>
      <c r="C7" s="33" t="s">
        <v>69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</row>
    <row r="8" spans="1:33" ht="43.5" customHeight="1" x14ac:dyDescent="0.25">
      <c r="A8" s="28" t="s">
        <v>67</v>
      </c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1"/>
    </row>
    <row r="9" spans="1:33" ht="125.25" customHeight="1" x14ac:dyDescent="0.25">
      <c r="A9" s="26" t="s">
        <v>3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3" ht="30" customHeight="1" x14ac:dyDescent="0.25">
      <c r="A10" s="25" t="s">
        <v>4</v>
      </c>
      <c r="B10" s="25" t="s">
        <v>5</v>
      </c>
      <c r="C10" s="25"/>
      <c r="D10" s="27" t="s">
        <v>6</v>
      </c>
      <c r="E10" s="25" t="s">
        <v>7</v>
      </c>
      <c r="F10" s="27" t="s">
        <v>8</v>
      </c>
      <c r="G10" s="6" t="s">
        <v>63</v>
      </c>
      <c r="H10" s="6" t="s">
        <v>64</v>
      </c>
      <c r="I10" s="6" t="s">
        <v>65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27" t="s">
        <v>71</v>
      </c>
      <c r="AD10" s="48" t="s">
        <v>73</v>
      </c>
      <c r="AE10" s="8" t="s">
        <v>28</v>
      </c>
    </row>
    <row r="11" spans="1:33" ht="45" customHeight="1" x14ac:dyDescent="0.25">
      <c r="A11" s="25"/>
      <c r="B11" s="25"/>
      <c r="C11" s="25"/>
      <c r="D11" s="27"/>
      <c r="E11" s="25"/>
      <c r="F11" s="27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27"/>
      <c r="AD11" s="49"/>
      <c r="AE11" s="10"/>
    </row>
    <row r="12" spans="1:33" ht="52.5" customHeight="1" x14ac:dyDescent="0.25">
      <c r="A12" s="11" t="s">
        <v>51</v>
      </c>
      <c r="B12" s="25" t="s">
        <v>52</v>
      </c>
      <c r="C12" s="25"/>
      <c r="D12" s="7" t="s">
        <v>57</v>
      </c>
      <c r="E12" s="11" t="s">
        <v>53</v>
      </c>
      <c r="F12" s="12">
        <v>1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11119399.58</v>
      </c>
      <c r="AB12" s="6">
        <v>3.61</v>
      </c>
      <c r="AC12" s="6">
        <v>308334250.50999999</v>
      </c>
      <c r="AD12" s="6">
        <v>300000000</v>
      </c>
      <c r="AE12" s="6">
        <f>AD12</f>
        <v>300000000</v>
      </c>
      <c r="AF12" s="13"/>
      <c r="AG12" s="13"/>
    </row>
    <row r="13" spans="1:33" ht="52.5" customHeight="1" x14ac:dyDescent="0.25">
      <c r="A13" s="11" t="s">
        <v>58</v>
      </c>
      <c r="B13" s="25" t="s">
        <v>59</v>
      </c>
      <c r="C13" s="25"/>
      <c r="D13" s="7" t="s">
        <v>57</v>
      </c>
      <c r="E13" s="11" t="s">
        <v>53</v>
      </c>
      <c r="F13" s="12">
        <v>1</v>
      </c>
      <c r="G13" s="6" t="s">
        <v>60</v>
      </c>
      <c r="H13" s="6" t="s">
        <v>61</v>
      </c>
      <c r="I13" s="6" t="s">
        <v>62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7403737.8799999999</v>
      </c>
      <c r="AB13" s="6">
        <v>12.54</v>
      </c>
      <c r="AC13" s="6">
        <v>59027445.520000003</v>
      </c>
      <c r="AD13" s="6">
        <v>50000000</v>
      </c>
      <c r="AE13" s="6">
        <f>AD13</f>
        <v>50000000</v>
      </c>
      <c r="AF13" s="13"/>
      <c r="AG13" s="13"/>
    </row>
    <row r="14" spans="1:33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C14" s="11" t="s">
        <v>47</v>
      </c>
      <c r="AD14" s="24"/>
      <c r="AE14" s="6">
        <f>AE12+AE13</f>
        <v>350000000</v>
      </c>
    </row>
    <row r="15" spans="1:33" x14ac:dyDescent="0.25">
      <c r="A15" s="37" t="s">
        <v>74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9"/>
    </row>
    <row r="16" spans="1:33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8" spans="1:31" x14ac:dyDescent="0.25">
      <c r="A18" s="40" t="s">
        <v>66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pans="1:31" x14ac:dyDescent="0.2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pans="1:31" x14ac:dyDescent="0.25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pans="1:31" ht="15.75" thickBot="1" x14ac:dyDescent="0.3">
      <c r="A21" s="1"/>
      <c r="B21" s="1"/>
      <c r="C21" s="1"/>
      <c r="D21" s="1"/>
      <c r="E21" s="1"/>
      <c r="F21" s="1"/>
      <c r="G21" s="4"/>
      <c r="H21" s="4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1" ht="15.75" thickBot="1" x14ac:dyDescent="0.3">
      <c r="A22" s="42" t="s">
        <v>48</v>
      </c>
      <c r="B22" s="43"/>
      <c r="C22" s="43"/>
      <c r="D22" s="43"/>
      <c r="E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1" x14ac:dyDescent="0.25">
      <c r="A23" s="44"/>
      <c r="B23" s="45"/>
      <c r="C23" s="45"/>
      <c r="D23" s="45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1" ht="15.75" thickBot="1" x14ac:dyDescent="0.3">
      <c r="A24" s="46" t="s">
        <v>49</v>
      </c>
      <c r="B24" s="47"/>
      <c r="C24" s="47"/>
      <c r="D24" s="47"/>
      <c r="E24" s="17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1" x14ac:dyDescent="0.25">
      <c r="A25" s="44" t="s">
        <v>72</v>
      </c>
      <c r="B25" s="45"/>
      <c r="C25" s="45"/>
      <c r="D25" s="45"/>
      <c r="E25" s="18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1" ht="16.5" thickBot="1" x14ac:dyDescent="0.3">
      <c r="A26" s="34" t="s">
        <v>50</v>
      </c>
      <c r="B26" s="35"/>
      <c r="C26" s="35"/>
      <c r="D26" s="35"/>
      <c r="E26" s="19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  <c r="AD26" s="3"/>
    </row>
    <row r="27" spans="1:31" ht="15.75" x14ac:dyDescent="0.25">
      <c r="A27" s="22"/>
      <c r="B27" s="22"/>
      <c r="C27" s="22"/>
      <c r="D27" s="22"/>
      <c r="E27" s="22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  <c r="AD27" s="3"/>
    </row>
    <row r="28" spans="1:31" ht="15.75" x14ac:dyDescent="0.25">
      <c r="A28" s="23" t="s">
        <v>0</v>
      </c>
    </row>
  </sheetData>
  <mergeCells count="27">
    <mergeCell ref="B13:C13"/>
    <mergeCell ref="AD10:AD11"/>
    <mergeCell ref="A26:D26"/>
    <mergeCell ref="A14:AA14"/>
    <mergeCell ref="A15:AE15"/>
    <mergeCell ref="A18:AE18"/>
    <mergeCell ref="A19:AE19"/>
    <mergeCell ref="A20:AE20"/>
    <mergeCell ref="A22:D22"/>
    <mergeCell ref="A23:D23"/>
    <mergeCell ref="A24:D24"/>
    <mergeCell ref="A25:D25"/>
    <mergeCell ref="A16:AE16"/>
    <mergeCell ref="A8:AE8"/>
    <mergeCell ref="A3:AE3"/>
    <mergeCell ref="A6:B6"/>
    <mergeCell ref="C6:AE6"/>
    <mergeCell ref="A7:B7"/>
    <mergeCell ref="C7:AE7"/>
    <mergeCell ref="B12:C12"/>
    <mergeCell ref="A9:AE9"/>
    <mergeCell ref="A10:A11"/>
    <mergeCell ref="B10:C11"/>
    <mergeCell ref="D10:D11"/>
    <mergeCell ref="E10:E11"/>
    <mergeCell ref="F10:F11"/>
    <mergeCell ref="AC10:AC11"/>
  </mergeCells>
  <pageMargins left="0.39370078740157483" right="0.39370078740157483" top="0.39370078740157483" bottom="0.39370078740157483" header="0" footer="0"/>
  <pageSetup paperSize="9" scale="51" fitToHeight="0" orientation="landscape" r:id="rId1"/>
  <headerFooter>
    <oddHeader>&amp;R&amp;"Times New Roman,обычный"&amp;12Приложение № 1 к извещению 
о проведении электронного конкурса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2026-10-05T13:32:39Z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