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definedNames>
    <definedName name="_GoBack" localSheetId="0">'1'!#REF!</definedName>
    <definedName name="_xlnm.Print_Area" localSheetId="0">'1'!$A$1:$J$52</definedName>
  </definedNames>
  <calcPr/>
</workbook>
</file>

<file path=xl/sharedStrings.xml><?xml version="1.0" encoding="utf-8"?>
<sst xmlns="http://schemas.openxmlformats.org/spreadsheetml/2006/main" count="51" uniqueCount="51">
  <si>
    <t xml:space="preserve">«УТВЕРЖДАЮ»
Первый заместитель директора Департамента
информационных технологий
и цифрового развития Ханты-Мансийского
автономного округа – Югры
____________ /Ю.С.Колесников
</t>
  </si>
  <si>
    <t xml:space="preserve">Обоснование начальной (максимальной) цены контракта</t>
  </si>
  <si>
    <t xml:space="preserve">на выполнение работ по созданию Единой централизованной системы управления финансово-хозяйственной деятельностью
</t>
  </si>
  <si>
    <t xml:space="preserve">Используемый метод определения НМЦК с обоснованием</t>
  </si>
  <si>
    <t xml:space="preserve">Метод сопоставления рыночных цен (анализ рынка) 
в соответствии со статьей 22 Федерального закона от 05.04.2013 № 44-ФЗ</t>
  </si>
  <si>
    <t xml:space="preserve">Расчет НМЦК:</t>
  </si>
  <si>
    <t xml:space="preserve">№                   п/п</t>
  </si>
  <si>
    <t xml:space="preserve">Основные характеристики объекта закупки</t>
  </si>
  <si>
    <t xml:space="preserve">Единица изме-рения</t>
  </si>
  <si>
    <t>Кол-во</t>
  </si>
  <si>
    <t xml:space="preserve">Цена за единицу (руб.)</t>
  </si>
  <si>
    <t xml:space="preserve">Средняя цена               за единицу               (руб.)</t>
  </si>
  <si>
    <t xml:space="preserve">НМЦК  (руб.)</t>
  </si>
  <si>
    <t xml:space="preserve">Источник информации 1*</t>
  </si>
  <si>
    <t xml:space="preserve">Источник информации 2*</t>
  </si>
  <si>
    <t xml:space="preserve">Источник информации 3*</t>
  </si>
  <si>
    <t xml:space="preserve">Программное обеспечение 
(1С:Предприятие 8 КОРП. Клиентская лицензия на 100 рабочих мест) (1этап)</t>
  </si>
  <si>
    <t xml:space="preserve">Усл. ед.</t>
  </si>
  <si>
    <t xml:space="preserve">Программное обеспечение 
(1С:Предприятие 8 КОРП. Клиентская лицензия на 50 рабочих мест) (1этап)</t>
  </si>
  <si>
    <t xml:space="preserve">Программное обеспечение 
(1С:Предприятие 8 КОРП. Клиентская лицензия на 20 рабочих мест.) (1этап)</t>
  </si>
  <si>
    <t xml:space="preserve">Программное обеспечение 
(1С:Предприятие 8 КОРП. Клиентская лицензия на 5 рабочих мест.) (1этап)</t>
  </si>
  <si>
    <t xml:space="preserve">Программное обеспечение 
(1С:Предприятие 8 КОРП. Клиентская лицензия на 1 рабочее место.) (1этап)</t>
  </si>
  <si>
    <t xml:space="preserve">Программное обеспечение 
(1С: Предприятие 8.3 КОРП. Лицензия на сервер (х86-64)) (1этап)</t>
  </si>
  <si>
    <t xml:space="preserve">Программное обеспечение 
(1С:Свод отчетов 8 ПРОФ.) (1этап)
</t>
  </si>
  <si>
    <t xml:space="preserve">Программное обеспечение 
(1С:Бухгалтерия государственного учреждения 8 КОРП.)  (1этап)</t>
  </si>
  <si>
    <t xml:space="preserve">Программное обеспечение 
(1С:Бухгалтерия государственного учреждения 8 КОРП. Лицензия для централизованно обслуживаемых учреждений.) (1этап)</t>
  </si>
  <si>
    <t xml:space="preserve">Программное обеспечение 
(«1C:Бухгалтерия государственного учреждения 8 КОРП для централизованно обслуживаемых учреждений. Дополнительная лицензия к версии ПРОФ) (1этап)</t>
  </si>
  <si>
    <t xml:space="preserve">Программное обеспечение 
(«1С:Зарплата и кадры государственного учреждения 8 КОРП. Электронная поставка»)
(1этап)</t>
  </si>
  <si>
    <t xml:space="preserve">Программное обеспечение 
(«1С:Зарплата и кадры государственного учреждения 8 КОРП. Лицензия для централизованно обслуживаемых учреждений. Электронная поставка») (1этап)</t>
  </si>
  <si>
    <t xml:space="preserve">Программное обеспечение 
(1С:Общий центр обслуживания. Централизованная бухгалтерия КОРП. Редакция 2.0.) (1 этап)</t>
  </si>
  <si>
    <t xml:space="preserve">Программное обеспечение 
(1С:Предприятие 8. Расширенная Корпоративная Лицензия.) (1 этап)</t>
  </si>
  <si>
    <t xml:space="preserve">Программное обеспечение 
(1С:КП ЦГУ. Информационно технологическое сопровождение Государственных Учреждений)
(1 этап)</t>
  </si>
  <si>
    <t xml:space="preserve">Программное обеспечение 
(1С:КП Отраслевой ПРОФ, 5-я Категория)
(1 этап)</t>
  </si>
  <si>
    <t xml:space="preserve">Программное обеспечение 
(«1C:ИТМС Бюджет») (1 этап)</t>
  </si>
  <si>
    <t xml:space="preserve">Выполнение работ по созданию Единой централизованной системы управления финансово-хозяйственной деятельностью     (этап 2)
</t>
  </si>
  <si>
    <t xml:space="preserve">Выполнение работ по созданию Единой централизованной системы управления финансово-хозяйственной деятельностью     (этап 3)
</t>
  </si>
  <si>
    <t xml:space="preserve">Выполнение работ по созданию Единой централизованной системы управления финансово-хозяйственной деятельностью     (этап 4)
</t>
  </si>
  <si>
    <t>Итого</t>
  </si>
  <si>
    <t xml:space="preserve">Дата подготовки обоснования НМЦК: 01.10.2026</t>
  </si>
  <si>
    <t xml:space="preserve">срок действия цен</t>
  </si>
  <si>
    <t xml:space="preserve">Характеристики работ/услуг  соответствуют характеристикам, указанным в описании объекта закупки (техническом задании).</t>
  </si>
  <si>
    <t xml:space="preserve">В цену входят следующие затраты: все расходы Подоядчика, необходимые для осуществления им своих обязательств в полном объеме и надлежащего качества, в том числе все подлежащие к уплате налоги, сборы и другие расходы.</t>
  </si>
  <si>
    <t xml:space="preserve">*Номер источника информации, указанный в таблице</t>
  </si>
  <si>
    <t>1.</t>
  </si>
  <si>
    <t xml:space="preserve">№ 08-Вх-2729 от 30.09.2026</t>
  </si>
  <si>
    <t>2.</t>
  </si>
  <si>
    <t xml:space="preserve">№ 08-Вх-2730 от 30.09.2026</t>
  </si>
  <si>
    <t>3.</t>
  </si>
  <si>
    <t xml:space="preserve">№ 08-Вх-2737  от 01.10.2026</t>
  </si>
  <si>
    <t xml:space="preserve">Исполнитель:
Целевич Елена Викторовна  тел. (3467) 95-80-58 (доб. 3410)</t>
  </si>
  <si>
    <t>`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</si>
</sst>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_-* #,##0_р_._-;\-* #,##0_р_._-;_-* &quot;-&quot;_р_._-;_-@_-"/>
    <numFmt numFmtId="161" formatCode="_-* #,##0.00_р_._-;\-* #,##0.00_р_._-;_-* &quot;-&quot;??_р_._-;_-@_-"/>
  </numFmts>
  <fonts count="10">
    <font>
      <sz val="11.000000"/>
      <color theme="1"/>
      <name val="Calibri"/>
      <scheme val="minor"/>
    </font>
    <font>
      <sz val="11.000000"/>
      <name val="Calibri"/>
    </font>
    <font>
      <sz val="11.000000"/>
      <name val="Times New Roman"/>
    </font>
    <font>
      <sz val="12.000000"/>
      <name val="Times New Roman"/>
    </font>
    <font>
      <b/>
      <sz val="14.000000"/>
      <name val="Times New Roman"/>
    </font>
    <font>
      <sz val="14.000000"/>
      <name val="Times New Roman"/>
    </font>
    <font>
      <b/>
      <sz val="12.000000"/>
      <name val="Times New Roman"/>
    </font>
    <font>
      <b/>
      <i/>
      <sz val="12.000000"/>
      <name val="Times New Roman"/>
    </font>
    <font>
      <sz val="11.000000"/>
      <color indexed="2"/>
      <name val="Times New Roman"/>
    </font>
    <font>
      <sz val="11.000000"/>
      <color indexed="2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</fills>
  <borders count="11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1" fillId="0" borderId="0" numFmtId="160" applyNumberFormat="1" applyFont="1" applyFill="1" applyBorder="1"/>
  </cellStyleXfs>
  <cellXfs count="52">
    <xf fontId="0" fillId="0" borderId="0" numFmtId="0" xfId="0"/>
    <xf fontId="0" fillId="0" borderId="0" numFmtId="0" xfId="0"/>
    <xf fontId="0" fillId="0" borderId="0" numFmtId="0" xfId="0" applyAlignment="1">
      <alignment horizontal="center"/>
    </xf>
    <xf fontId="2" fillId="0" borderId="0" numFmtId="0" xfId="0" applyFont="1"/>
    <xf fontId="3" fillId="0" borderId="0" numFmtId="0" xfId="0" applyFont="1" applyAlignment="1">
      <alignment horizontal="left" vertical="top" wrapText="1"/>
    </xf>
    <xf fontId="3" fillId="0" borderId="0" numFmtId="0" xfId="0" applyFont="1" applyAlignment="1">
      <alignment horizontal="left" vertical="top"/>
    </xf>
    <xf fontId="3" fillId="0" borderId="0" numFmtId="0" xfId="0" applyFont="1" applyAlignment="1">
      <alignment horizontal="right" vertical="top" wrapText="1"/>
    </xf>
    <xf fontId="3" fillId="0" borderId="0" numFmtId="0" xfId="0" applyFont="1" applyAlignment="1">
      <alignment horizontal="right" vertical="top"/>
    </xf>
    <xf fontId="2" fillId="0" borderId="0" numFmtId="0" xfId="0" applyFont="1" applyAlignment="1">
      <alignment horizontal="center"/>
    </xf>
    <xf fontId="4" fillId="0" borderId="0" numFmtId="0" xfId="0" applyFont="1" applyAlignment="1">
      <alignment horizontal="center" vertical="center"/>
    </xf>
    <xf fontId="5" fillId="0" borderId="0" numFmtId="49" xfId="0" applyNumberFormat="1" applyFont="1" applyAlignment="1">
      <alignment horizontal="center" vertical="center" wrapText="1"/>
    </xf>
    <xf fontId="5" fillId="0" borderId="0" numFmtId="49" xfId="0" applyNumberFormat="1" applyFont="1" applyAlignment="1">
      <alignment horizontal="center" vertical="center"/>
    </xf>
    <xf fontId="0" fillId="0" borderId="0" numFmtId="49" xfId="0" applyNumberFormat="1"/>
    <xf fontId="6" fillId="0" borderId="1" numFmtId="0" xfId="0" applyFont="1" applyBorder="1" applyAlignment="1">
      <alignment horizontal="center" vertical="center" wrapText="1"/>
    </xf>
    <xf fontId="7" fillId="0" borderId="1" numFmtId="0" xfId="0" applyFont="1" applyBorder="1" applyAlignment="1">
      <alignment horizontal="center" vertical="center" wrapText="1"/>
    </xf>
    <xf fontId="7" fillId="0" borderId="1" numFmtId="0" xfId="0" applyFont="1" applyBorder="1" applyAlignment="1">
      <alignment horizontal="center" vertical="center"/>
    </xf>
    <xf fontId="3" fillId="0" borderId="1" numFmtId="0" xfId="0" applyFont="1" applyBorder="1" applyAlignment="1">
      <alignment horizontal="center" vertical="center"/>
    </xf>
    <xf fontId="3" fillId="0" borderId="2" numFmtId="0" xfId="0" applyFont="1" applyBorder="1" applyAlignment="1">
      <alignment horizontal="center" vertical="center"/>
    </xf>
    <xf fontId="3" fillId="0" borderId="3" numFmtId="0" xfId="0" applyFont="1" applyBorder="1" applyAlignment="1">
      <alignment horizontal="center" vertical="center" wrapText="1"/>
    </xf>
    <xf fontId="3" fillId="0" borderId="4" numFmtId="0" xfId="0" applyFont="1" applyBorder="1" applyAlignment="1">
      <alignment horizontal="center" vertical="center" wrapText="1"/>
    </xf>
    <xf fontId="3" fillId="0" borderId="5" numFmtId="0" xfId="0" applyFont="1" applyBorder="1" applyAlignment="1">
      <alignment horizontal="center" vertical="center" wrapText="1"/>
    </xf>
    <xf fontId="3" fillId="0" borderId="6" numFmtId="0" xfId="0" applyFont="1" applyBorder="1" applyAlignment="1">
      <alignment horizontal="center" vertical="center" wrapText="1"/>
    </xf>
    <xf fontId="3" fillId="0" borderId="7" numFmtId="0" xfId="0" applyFont="1" applyBorder="1" applyAlignment="1">
      <alignment horizontal="center" vertical="center" wrapText="1"/>
    </xf>
    <xf fontId="8" fillId="0" borderId="0" numFmtId="0" xfId="0" applyFont="1" applyAlignment="1">
      <alignment horizontal="center"/>
    </xf>
    <xf fontId="3" fillId="0" borderId="4" numFmtId="0" xfId="0" applyFont="1" applyBorder="1" applyAlignment="1">
      <alignment horizontal="left" vertical="top" wrapText="1"/>
    </xf>
    <xf fontId="3" fillId="0" borderId="4" numFmtId="4" xfId="0" applyNumberFormat="1" applyFont="1" applyBorder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3" fillId="0" borderId="4" numFmtId="0" xfId="0" applyFont="1" applyBorder="1" applyAlignment="1">
      <alignment horizontal="left" vertical="center" wrapText="1"/>
    </xf>
    <xf fontId="3" fillId="2" borderId="4" numFmtId="0" xfId="0" applyFont="1" applyFill="1" applyBorder="1" applyAlignment="1">
      <alignment horizontal="center" vertical="center" wrapText="1"/>
    </xf>
    <xf fontId="3" fillId="2" borderId="4" numFmtId="4" xfId="0" applyNumberFormat="1" applyFont="1" applyFill="1" applyBorder="1" applyAlignment="1">
      <alignment horizontal="center" vertical="center" wrapText="1"/>
    </xf>
    <xf fontId="3" fillId="2" borderId="0" numFmtId="0" xfId="0" applyFont="1" applyFill="1" applyAlignment="1">
      <alignment horizontal="center" vertical="center" wrapText="1"/>
    </xf>
    <xf fontId="3" fillId="0" borderId="3" numFmtId="0" xfId="0" applyFont="1" applyBorder="1" applyAlignment="1" applyProtection="1">
      <alignment horizontal="center" vertical="center" wrapText="1"/>
      <protection locked="0"/>
    </xf>
    <xf fontId="3" fillId="0" borderId="4" numFmtId="49" xfId="0" applyNumberFormat="1" applyFont="1" applyBorder="1" applyAlignment="1">
      <alignment horizontal="center" vertical="center" wrapText="1"/>
    </xf>
    <xf fontId="9" fillId="0" borderId="0" numFmtId="4" xfId="0" applyNumberFormat="1" applyFont="1" applyAlignment="1">
      <alignment horizontal="center"/>
    </xf>
    <xf fontId="3" fillId="0" borderId="8" numFmtId="0" xfId="0" applyFont="1" applyBorder="1"/>
    <xf fontId="3" fillId="0" borderId="8" numFmtId="0" xfId="0" applyFont="1" applyBorder="1" applyAlignment="1">
      <alignment horizontal="left" vertical="center" wrapText="1"/>
    </xf>
    <xf fontId="3" fillId="0" borderId="8" numFmtId="14" xfId="0" applyNumberFormat="1" applyFont="1" applyBorder="1"/>
    <xf fontId="3" fillId="0" borderId="8" numFmtId="0" xfId="0" applyFont="1" applyBorder="1" applyAlignment="1">
      <alignment horizontal="center" vertical="center" wrapText="1"/>
    </xf>
    <xf fontId="3" fillId="0" borderId="1" numFmtId="0" xfId="0" applyFont="1" applyBorder="1" applyAlignment="1">
      <alignment horizontal="center"/>
    </xf>
    <xf fontId="3" fillId="0" borderId="0" numFmtId="0" xfId="0" applyFont="1" applyAlignment="1">
      <alignment horizontal="center"/>
    </xf>
    <xf fontId="3" fillId="0" borderId="0" numFmtId="0" xfId="0" applyFont="1" applyAlignment="1">
      <alignment horizontal="left"/>
    </xf>
    <xf fontId="3" fillId="0" borderId="0" numFmtId="0" xfId="0" applyFont="1" applyAlignment="1">
      <alignment horizontal="left" vertical="center" wrapText="1"/>
    </xf>
    <xf fontId="3" fillId="0" borderId="9" numFmtId="0" xfId="0" applyFont="1" applyBorder="1" applyAlignment="1">
      <alignment horizontal="center" vertical="center" wrapText="1"/>
    </xf>
    <xf fontId="3" fillId="0" borderId="10" numFmtId="0" xfId="0" applyFont="1" applyBorder="1" applyAlignment="1">
      <alignment horizontal="center" vertical="center" wrapText="1"/>
    </xf>
    <xf fontId="3" fillId="0" borderId="0" numFmtId="0" xfId="0" applyFont="1" applyAlignment="1">
      <alignment vertical="center"/>
    </xf>
    <xf fontId="3" fillId="0" borderId="0" numFmtId="0" xfId="0" applyFont="1"/>
    <xf fontId="3" fillId="0" borderId="0" numFmtId="0" xfId="0" applyFont="1" applyAlignment="1">
      <alignment vertical="center" wrapText="1"/>
    </xf>
    <xf fontId="2" fillId="0" borderId="0" numFmtId="0" xfId="0" applyFont="1" applyAlignment="1">
      <alignment vertical="center" wrapText="1"/>
    </xf>
    <xf fontId="2" fillId="0" borderId="0" numFmtId="161" xfId="1" applyNumberFormat="1" applyFont="1" applyAlignment="1">
      <alignment vertical="center" wrapText="1"/>
    </xf>
    <xf fontId="2" fillId="0" borderId="0" numFmtId="0" xfId="0" applyFont="1" applyAlignment="1">
      <alignment horizontal="left"/>
    </xf>
    <xf fontId="2" fillId="0" borderId="0" numFmtId="161" xfId="1" applyNumberFormat="1" applyFont="1"/>
    <xf fontId="2" fillId="0" borderId="0" numFmtId="0" xfId="0" applyFont="1" applyAlignment="1">
      <alignment vertical="top" wrapText="1"/>
    </xf>
  </cellXfs>
  <cellStyles count="2">
    <cellStyle name="Обычный" xfId="0" builtinId="0"/>
    <cellStyle name="Финансовый [0]" xfId="1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23" zoomScale="85" workbookViewId="0">
      <selection activeCell="T15" activeCellId="0" sqref="T15"/>
    </sheetView>
  </sheetViews>
  <sheetFormatPr defaultColWidth="12.7109375" defaultRowHeight="15" customHeight="1"/>
  <cols>
    <col customWidth="1" min="1" max="1" style="1" width="3.28515625"/>
    <col customWidth="1" min="2" max="2" style="1" width="5.140625"/>
    <col customWidth="1" min="3" max="3" style="1" width="48.140625"/>
    <col customWidth="1" min="4" max="4" style="1" width="10.28515625"/>
    <col customWidth="1" min="5" max="5" style="1" width="9.5703125"/>
    <col customWidth="1" min="6" max="6" style="1" width="18.5703125"/>
    <col customWidth="1" min="7" max="7" style="1" width="19.5703125"/>
    <col customWidth="1" min="8" max="8" style="1" width="17.5703125"/>
    <col customWidth="1" min="9" max="9" style="1" width="23.140625"/>
    <col customWidth="1" min="10" max="10" style="1" width="26.7109375"/>
    <col customWidth="1" min="11" max="11" style="2" width="20"/>
    <col customWidth="1" min="12" max="254" style="1" width="12.7109375"/>
  </cols>
  <sheetData>
    <row r="1" s="3" customFormat="1" ht="102" customHeight="1">
      <c r="A1" s="4"/>
      <c r="B1" s="5"/>
      <c r="C1" s="5"/>
      <c r="G1" s="6" t="s">
        <v>0</v>
      </c>
      <c r="H1" s="7"/>
      <c r="I1" s="7"/>
      <c r="J1" s="7"/>
      <c r="K1" s="8"/>
    </row>
    <row r="2" s="3" customFormat="1" ht="17.25" customHeight="1">
      <c r="B2" s="9" t="s">
        <v>1</v>
      </c>
      <c r="C2" s="9"/>
      <c r="D2" s="9"/>
      <c r="E2" s="9"/>
      <c r="F2" s="9"/>
      <c r="G2" s="9"/>
      <c r="H2" s="9"/>
      <c r="I2" s="9"/>
      <c r="J2" s="9"/>
      <c r="K2" s="8"/>
    </row>
    <row r="3" ht="45" customHeight="1">
      <c r="B3" s="10" t="s">
        <v>2</v>
      </c>
      <c r="C3" s="11"/>
      <c r="D3" s="11"/>
      <c r="E3" s="11"/>
      <c r="F3" s="11"/>
      <c r="G3" s="11"/>
      <c r="H3" s="11"/>
      <c r="I3" s="11"/>
      <c r="J3" s="11"/>
      <c r="K3" s="8"/>
      <c r="L3" s="3"/>
      <c r="M3" s="12"/>
    </row>
    <row r="4" ht="30" customHeight="1">
      <c r="B4" s="13" t="s">
        <v>3</v>
      </c>
      <c r="C4" s="13"/>
      <c r="D4" s="13"/>
      <c r="E4" s="13"/>
      <c r="F4" s="14" t="s">
        <v>4</v>
      </c>
      <c r="G4" s="15"/>
      <c r="H4" s="15"/>
      <c r="I4" s="15"/>
      <c r="J4" s="15"/>
      <c r="K4" s="8"/>
      <c r="L4" s="3"/>
    </row>
    <row r="5" ht="17.25" customHeight="1">
      <c r="B5" s="16" t="s">
        <v>5</v>
      </c>
      <c r="C5" s="17"/>
      <c r="D5" s="17"/>
      <c r="E5" s="17"/>
      <c r="F5" s="17"/>
      <c r="G5" s="17"/>
      <c r="H5" s="17"/>
      <c r="I5" s="16"/>
      <c r="J5" s="17"/>
      <c r="K5" s="8"/>
      <c r="L5" s="3"/>
    </row>
    <row r="6" ht="17.25" customHeight="1">
      <c r="B6" s="18" t="s">
        <v>6</v>
      </c>
      <c r="C6" s="19" t="s">
        <v>7</v>
      </c>
      <c r="D6" s="19" t="s">
        <v>8</v>
      </c>
      <c r="E6" s="19" t="s">
        <v>9</v>
      </c>
      <c r="F6" s="19" t="s">
        <v>10</v>
      </c>
      <c r="G6" s="19"/>
      <c r="H6" s="19"/>
      <c r="I6" s="20" t="s">
        <v>11</v>
      </c>
      <c r="J6" s="19" t="s">
        <v>12</v>
      </c>
    </row>
    <row r="7" ht="51.75" customHeight="1">
      <c r="B7" s="18"/>
      <c r="C7" s="21"/>
      <c r="D7" s="21"/>
      <c r="E7" s="21"/>
      <c r="F7" s="21" t="s">
        <v>13</v>
      </c>
      <c r="G7" s="21" t="s">
        <v>14</v>
      </c>
      <c r="H7" s="21" t="s">
        <v>15</v>
      </c>
      <c r="I7" s="22"/>
      <c r="J7" s="19"/>
      <c r="K7" s="23"/>
    </row>
    <row r="8" ht="59.25" customHeight="1">
      <c r="B8" s="18">
        <v>1</v>
      </c>
      <c r="C8" s="24" t="s">
        <v>16</v>
      </c>
      <c r="D8" s="19" t="s">
        <v>17</v>
      </c>
      <c r="E8" s="19">
        <v>2</v>
      </c>
      <c r="F8" s="25">
        <v>1049200</v>
      </c>
      <c r="G8" s="25">
        <v>1049200</v>
      </c>
      <c r="H8" s="25">
        <v>1049200</v>
      </c>
      <c r="I8" s="25">
        <f t="shared" ref="I8:I27" si="0">ROUND((F8+G8+H8)/3,2)</f>
        <v>1049200</v>
      </c>
      <c r="J8" s="25">
        <f t="shared" ref="J8:J27" si="1">I8*E8</f>
        <v>2098400</v>
      </c>
      <c r="K8" s="23"/>
    </row>
    <row r="9" s="1" customFormat="1" ht="59.25" customHeight="1">
      <c r="B9" s="18">
        <v>2</v>
      </c>
      <c r="C9" s="24" t="s">
        <v>18</v>
      </c>
      <c r="D9" s="26" t="s">
        <v>17</v>
      </c>
      <c r="E9" s="19">
        <v>1</v>
      </c>
      <c r="F9" s="25">
        <v>545600</v>
      </c>
      <c r="G9" s="25">
        <v>545600</v>
      </c>
      <c r="H9" s="25">
        <v>545600</v>
      </c>
      <c r="I9" s="25">
        <f t="shared" si="0"/>
        <v>545600</v>
      </c>
      <c r="J9" s="25">
        <f t="shared" si="1"/>
        <v>545600</v>
      </c>
      <c r="K9" s="23"/>
    </row>
    <row r="10" ht="54.75" customHeight="1">
      <c r="B10" s="18">
        <v>3</v>
      </c>
      <c r="C10" s="24" t="s">
        <v>19</v>
      </c>
      <c r="D10" s="19" t="s">
        <v>17</v>
      </c>
      <c r="E10" s="19">
        <v>2</v>
      </c>
      <c r="F10" s="25">
        <v>227400</v>
      </c>
      <c r="G10" s="25">
        <v>227400</v>
      </c>
      <c r="H10" s="25">
        <v>227400</v>
      </c>
      <c r="I10" s="25">
        <f t="shared" si="0"/>
        <v>227400</v>
      </c>
      <c r="J10" s="25">
        <f t="shared" si="1"/>
        <v>454800</v>
      </c>
      <c r="K10" s="23"/>
    </row>
    <row r="11" s="1" customFormat="1" ht="58.5" customHeight="1">
      <c r="B11" s="18">
        <v>4</v>
      </c>
      <c r="C11" s="24" t="s">
        <v>20</v>
      </c>
      <c r="D11" s="26" t="s">
        <v>17</v>
      </c>
      <c r="E11" s="19">
        <v>1</v>
      </c>
      <c r="F11" s="25">
        <v>63100</v>
      </c>
      <c r="G11" s="25">
        <v>63100</v>
      </c>
      <c r="H11" s="25">
        <v>63100</v>
      </c>
      <c r="I11" s="25">
        <f t="shared" si="0"/>
        <v>63100</v>
      </c>
      <c r="J11" s="25">
        <f t="shared" si="1"/>
        <v>63100</v>
      </c>
      <c r="K11" s="23"/>
    </row>
    <row r="12" s="1" customFormat="1" ht="54.75" customHeight="1">
      <c r="B12" s="18">
        <v>5</v>
      </c>
      <c r="C12" s="24" t="s">
        <v>21</v>
      </c>
      <c r="D12" s="19" t="s">
        <v>17</v>
      </c>
      <c r="E12" s="19">
        <v>1</v>
      </c>
      <c r="F12" s="25">
        <v>18400</v>
      </c>
      <c r="G12" s="25">
        <v>18400</v>
      </c>
      <c r="H12" s="25">
        <v>18400</v>
      </c>
      <c r="I12" s="25">
        <f t="shared" si="0"/>
        <v>18400</v>
      </c>
      <c r="J12" s="25">
        <f t="shared" si="1"/>
        <v>18400</v>
      </c>
      <c r="K12" s="23"/>
    </row>
    <row r="13" s="1" customFormat="1" ht="56.25" customHeight="1">
      <c r="B13" s="18">
        <v>6</v>
      </c>
      <c r="C13" s="24" t="s">
        <v>22</v>
      </c>
      <c r="D13" s="26" t="s">
        <v>17</v>
      </c>
      <c r="E13" s="19">
        <v>2</v>
      </c>
      <c r="F13" s="25">
        <v>314900</v>
      </c>
      <c r="G13" s="25">
        <v>314900</v>
      </c>
      <c r="H13" s="25">
        <v>314900</v>
      </c>
      <c r="I13" s="25">
        <f>ROUND((F13+G13+H13)/3,2)</f>
        <v>314900</v>
      </c>
      <c r="J13" s="25">
        <f t="shared" ref="J13:J25" si="2">I13*E13</f>
        <v>629800</v>
      </c>
      <c r="K13" s="23"/>
    </row>
    <row r="14" s="1" customFormat="1" ht="45.75" customHeight="1">
      <c r="B14" s="18">
        <v>7</v>
      </c>
      <c r="C14" s="24" t="s">
        <v>23</v>
      </c>
      <c r="D14" s="19" t="s">
        <v>17</v>
      </c>
      <c r="E14" s="19">
        <v>1</v>
      </c>
      <c r="F14" s="25">
        <v>189100</v>
      </c>
      <c r="G14" s="25">
        <v>189100</v>
      </c>
      <c r="H14" s="25">
        <v>189100</v>
      </c>
      <c r="I14" s="25">
        <v>189100</v>
      </c>
      <c r="J14" s="25">
        <f t="shared" si="2"/>
        <v>189100</v>
      </c>
      <c r="K14" s="23"/>
    </row>
    <row r="15" s="1" customFormat="1" ht="55.5" customHeight="1">
      <c r="B15" s="18">
        <v>8</v>
      </c>
      <c r="C15" s="24" t="s">
        <v>24</v>
      </c>
      <c r="D15" s="26" t="s">
        <v>17</v>
      </c>
      <c r="E15" s="19">
        <v>1</v>
      </c>
      <c r="F15" s="25">
        <v>173200</v>
      </c>
      <c r="G15" s="25">
        <v>173200</v>
      </c>
      <c r="H15" s="25">
        <v>173200</v>
      </c>
      <c r="I15" s="25">
        <v>173200</v>
      </c>
      <c r="J15" s="25">
        <v>173200</v>
      </c>
      <c r="K15" s="23"/>
    </row>
    <row r="16" s="1" customFormat="1" ht="93" customHeight="1">
      <c r="B16" s="18">
        <v>9</v>
      </c>
      <c r="C16" s="27" t="s">
        <v>25</v>
      </c>
      <c r="D16" s="19" t="s">
        <v>17</v>
      </c>
      <c r="E16" s="19">
        <v>9</v>
      </c>
      <c r="F16" s="25">
        <v>21100</v>
      </c>
      <c r="G16" s="25">
        <v>21100</v>
      </c>
      <c r="H16" s="25">
        <v>21100</v>
      </c>
      <c r="I16" s="25">
        <f t="shared" ref="I16:I25" si="3">ROUND((F16+G16+H16)/3,2)</f>
        <v>21100</v>
      </c>
      <c r="J16" s="25">
        <f t="shared" si="2"/>
        <v>189900</v>
      </c>
      <c r="K16" s="23"/>
    </row>
    <row r="17" s="1" customFormat="1" ht="93" customHeight="1">
      <c r="B17" s="18">
        <v>10</v>
      </c>
      <c r="C17" s="27" t="s">
        <v>26</v>
      </c>
      <c r="D17" s="26" t="s">
        <v>17</v>
      </c>
      <c r="E17" s="19">
        <v>64</v>
      </c>
      <c r="F17" s="25">
        <v>1900</v>
      </c>
      <c r="G17" s="25">
        <v>1900</v>
      </c>
      <c r="H17" s="25">
        <v>1900</v>
      </c>
      <c r="I17" s="25">
        <f t="shared" si="3"/>
        <v>1900</v>
      </c>
      <c r="J17" s="25">
        <f t="shared" si="2"/>
        <v>121600</v>
      </c>
      <c r="K17" s="23"/>
    </row>
    <row r="18" s="1" customFormat="1" ht="76.5" customHeight="1">
      <c r="B18" s="18">
        <v>11</v>
      </c>
      <c r="C18" s="27" t="s">
        <v>27</v>
      </c>
      <c r="D18" s="19" t="s">
        <v>17</v>
      </c>
      <c r="E18" s="19">
        <v>1</v>
      </c>
      <c r="F18" s="25">
        <v>238000</v>
      </c>
      <c r="G18" s="25">
        <v>238000</v>
      </c>
      <c r="H18" s="25">
        <v>238000</v>
      </c>
      <c r="I18" s="25">
        <f t="shared" si="3"/>
        <v>238000</v>
      </c>
      <c r="J18" s="25">
        <f t="shared" si="2"/>
        <v>238000</v>
      </c>
      <c r="K18" s="23"/>
    </row>
    <row r="19" s="1" customFormat="1" ht="93" customHeight="1">
      <c r="B19" s="18">
        <v>12</v>
      </c>
      <c r="C19" s="27" t="s">
        <v>28</v>
      </c>
      <c r="D19" s="26" t="s">
        <v>17</v>
      </c>
      <c r="E19" s="19">
        <v>49</v>
      </c>
      <c r="F19" s="25">
        <v>42200</v>
      </c>
      <c r="G19" s="25">
        <v>42200</v>
      </c>
      <c r="H19" s="25">
        <v>42200</v>
      </c>
      <c r="I19" s="25">
        <f t="shared" si="3"/>
        <v>42200</v>
      </c>
      <c r="J19" s="25">
        <f t="shared" si="2"/>
        <v>2067800</v>
      </c>
      <c r="K19" s="23"/>
    </row>
    <row r="20" s="1" customFormat="1" ht="86.25" customHeight="1">
      <c r="B20" s="18">
        <v>13</v>
      </c>
      <c r="C20" s="27" t="s">
        <v>29</v>
      </c>
      <c r="D20" s="19" t="s">
        <v>17</v>
      </c>
      <c r="E20" s="19">
        <v>1</v>
      </c>
      <c r="F20" s="25">
        <v>2999000</v>
      </c>
      <c r="G20" s="25">
        <v>2999000</v>
      </c>
      <c r="H20" s="25">
        <v>2999000</v>
      </c>
      <c r="I20" s="25">
        <f t="shared" si="3"/>
        <v>2999000</v>
      </c>
      <c r="J20" s="25">
        <f t="shared" si="2"/>
        <v>2999000</v>
      </c>
      <c r="K20" s="23"/>
    </row>
    <row r="21" s="1" customFormat="1" ht="60" customHeight="1">
      <c r="B21" s="18">
        <v>14</v>
      </c>
      <c r="C21" s="27" t="s">
        <v>30</v>
      </c>
      <c r="D21" s="26" t="s">
        <v>17</v>
      </c>
      <c r="E21" s="19">
        <v>1</v>
      </c>
      <c r="F21" s="25">
        <v>1195830</v>
      </c>
      <c r="G21" s="25">
        <v>1195830</v>
      </c>
      <c r="H21" s="25">
        <v>1195830</v>
      </c>
      <c r="I21" s="25">
        <f t="shared" si="3"/>
        <v>1195830</v>
      </c>
      <c r="J21" s="25">
        <f t="shared" si="2"/>
        <v>1195830</v>
      </c>
      <c r="K21" s="23"/>
    </row>
    <row r="22" s="1" customFormat="1" ht="93" customHeight="1">
      <c r="B22" s="18">
        <v>15</v>
      </c>
      <c r="C22" s="27" t="s">
        <v>31</v>
      </c>
      <c r="D22" s="19" t="s">
        <v>17</v>
      </c>
      <c r="E22" s="19">
        <v>1</v>
      </c>
      <c r="F22" s="25">
        <v>1039797</v>
      </c>
      <c r="G22" s="25">
        <v>1039797</v>
      </c>
      <c r="H22" s="25">
        <v>1039797</v>
      </c>
      <c r="I22" s="25">
        <f t="shared" si="3"/>
        <v>1039797</v>
      </c>
      <c r="J22" s="25">
        <f t="shared" si="2"/>
        <v>1039797</v>
      </c>
      <c r="K22" s="23"/>
    </row>
    <row r="23" s="1" customFormat="1" ht="70.5" customHeight="1">
      <c r="B23" s="18">
        <v>16</v>
      </c>
      <c r="C23" s="27" t="s">
        <v>32</v>
      </c>
      <c r="D23" s="26" t="s">
        <v>17</v>
      </c>
      <c r="E23" s="19">
        <v>1</v>
      </c>
      <c r="F23" s="25">
        <v>94880</v>
      </c>
      <c r="G23" s="25">
        <v>94880</v>
      </c>
      <c r="H23" s="25">
        <v>94880</v>
      </c>
      <c r="I23" s="25">
        <f t="shared" si="3"/>
        <v>94880</v>
      </c>
      <c r="J23" s="25">
        <f t="shared" si="2"/>
        <v>94880</v>
      </c>
      <c r="K23" s="23"/>
    </row>
    <row r="24" s="1" customFormat="1" ht="58.5" customHeight="1">
      <c r="B24" s="18">
        <v>17</v>
      </c>
      <c r="C24" s="27" t="s">
        <v>33</v>
      </c>
      <c r="D24" s="19" t="s">
        <v>17</v>
      </c>
      <c r="E24" s="19">
        <v>1</v>
      </c>
      <c r="F24" s="25">
        <v>26539</v>
      </c>
      <c r="G24" s="25">
        <v>26539</v>
      </c>
      <c r="H24" s="25">
        <v>26539</v>
      </c>
      <c r="I24" s="25">
        <f t="shared" si="3"/>
        <v>26539</v>
      </c>
      <c r="J24" s="25">
        <f t="shared" si="2"/>
        <v>26539</v>
      </c>
      <c r="K24" s="23"/>
    </row>
    <row r="25" s="1" customFormat="1" ht="93" customHeight="1">
      <c r="B25" s="18">
        <v>18</v>
      </c>
      <c r="C25" s="27" t="s">
        <v>34</v>
      </c>
      <c r="D25" s="28" t="s">
        <v>17</v>
      </c>
      <c r="E25" s="28">
        <v>1</v>
      </c>
      <c r="F25" s="29">
        <v>7278100</v>
      </c>
      <c r="G25" s="29">
        <v>7369407</v>
      </c>
      <c r="H25" s="29">
        <v>7199000</v>
      </c>
      <c r="I25" s="29">
        <f t="shared" si="3"/>
        <v>7282169</v>
      </c>
      <c r="J25" s="29">
        <f t="shared" si="2"/>
        <v>7282169</v>
      </c>
      <c r="K25" s="23"/>
    </row>
    <row r="26" s="1" customFormat="1" ht="90" customHeight="1">
      <c r="B26" s="18">
        <v>19</v>
      </c>
      <c r="C26" s="27" t="s">
        <v>35</v>
      </c>
      <c r="D26" s="30" t="s">
        <v>17</v>
      </c>
      <c r="E26" s="28">
        <v>1</v>
      </c>
      <c r="F26" s="29">
        <v>3180000</v>
      </c>
      <c r="G26" s="29">
        <v>3165935</v>
      </c>
      <c r="H26" s="29">
        <v>3196000</v>
      </c>
      <c r="I26" s="29">
        <f t="shared" si="0"/>
        <v>3180645</v>
      </c>
      <c r="J26" s="29">
        <f t="shared" si="1"/>
        <v>3180645</v>
      </c>
      <c r="K26" s="23"/>
    </row>
    <row r="27" s="1" customFormat="1" ht="81" customHeight="1">
      <c r="B27" s="18">
        <v>20</v>
      </c>
      <c r="C27" s="27" t="s">
        <v>36</v>
      </c>
      <c r="D27" s="28" t="s">
        <v>17</v>
      </c>
      <c r="E27" s="28">
        <v>1</v>
      </c>
      <c r="F27" s="29">
        <v>8617500</v>
      </c>
      <c r="G27" s="29">
        <v>8547194</v>
      </c>
      <c r="H27" s="29">
        <v>8689000</v>
      </c>
      <c r="I27" s="29">
        <f t="shared" si="0"/>
        <v>8617898</v>
      </c>
      <c r="J27" s="29">
        <f t="shared" si="1"/>
        <v>8617898</v>
      </c>
      <c r="K27" s="23"/>
    </row>
    <row r="28" ht="15.75">
      <c r="B28" s="31"/>
      <c r="C28" s="27" t="s">
        <v>37</v>
      </c>
      <c r="D28" s="19"/>
      <c r="E28" s="32"/>
      <c r="F28" s="25"/>
      <c r="G28" s="25"/>
      <c r="H28" s="25"/>
      <c r="I28" s="25"/>
      <c r="J28" s="25">
        <f>SUM(J8:J27)</f>
        <v>31226458</v>
      </c>
      <c r="K28" s="33"/>
    </row>
    <row r="29" ht="17.25" customHeight="1">
      <c r="B29" s="34" t="s">
        <v>38</v>
      </c>
      <c r="C29" s="35" t="s">
        <v>39</v>
      </c>
      <c r="D29" s="35"/>
      <c r="E29" s="35"/>
      <c r="F29" s="36">
        <v>46507</v>
      </c>
      <c r="G29" s="36">
        <v>46507</v>
      </c>
      <c r="H29" s="36">
        <v>46507</v>
      </c>
      <c r="I29" s="37"/>
      <c r="J29" s="37"/>
    </row>
    <row r="30" ht="21.75" customHeight="1">
      <c r="B30" s="38" t="s">
        <v>38</v>
      </c>
      <c r="C30" s="38"/>
      <c r="D30" s="38"/>
      <c r="E30" s="38"/>
      <c r="F30" s="38"/>
      <c r="G30" s="38"/>
      <c r="H30" s="38"/>
      <c r="I30" s="38"/>
      <c r="J30" s="38"/>
    </row>
    <row r="31" ht="19.5" customHeight="1">
      <c r="B31" s="39"/>
      <c r="C31" s="39"/>
      <c r="D31" s="39"/>
      <c r="E31" s="39"/>
      <c r="F31" s="39"/>
      <c r="G31" s="39"/>
      <c r="H31" s="39"/>
      <c r="I31" s="39"/>
      <c r="J31" s="39"/>
    </row>
    <row r="32" ht="23.25" customHeight="1">
      <c r="B32" s="40" t="s">
        <v>40</v>
      </c>
      <c r="C32" s="40"/>
      <c r="D32" s="40"/>
      <c r="E32" s="40"/>
      <c r="F32" s="40"/>
      <c r="G32" s="40"/>
      <c r="H32" s="40"/>
      <c r="I32" s="40"/>
      <c r="J32" s="40"/>
    </row>
    <row r="33" ht="33.75" customHeight="1">
      <c r="B33" s="4" t="s">
        <v>41</v>
      </c>
      <c r="C33" s="4"/>
      <c r="D33" s="4"/>
      <c r="E33" s="4"/>
      <c r="F33" s="4"/>
      <c r="G33" s="4"/>
      <c r="H33" s="4"/>
      <c r="I33" s="4"/>
      <c r="J33" s="4"/>
    </row>
    <row r="34" ht="15.75">
      <c r="B34" s="41"/>
      <c r="C34" s="41"/>
      <c r="D34" s="41"/>
      <c r="E34" s="41"/>
      <c r="F34" s="41"/>
      <c r="G34" s="41"/>
      <c r="H34" s="41"/>
      <c r="I34" s="41"/>
      <c r="J34" s="41"/>
    </row>
    <row r="35" ht="33" customHeight="1">
      <c r="B35" s="27" t="s">
        <v>42</v>
      </c>
      <c r="C35" s="27"/>
      <c r="D35" s="27"/>
      <c r="E35" s="27"/>
      <c r="F35" s="27"/>
      <c r="G35" s="27"/>
      <c r="H35" s="27"/>
      <c r="I35" s="27"/>
      <c r="J35" s="27"/>
      <c r="K35" s="8"/>
      <c r="L35" s="3"/>
    </row>
    <row r="36" ht="17.25" customHeight="1">
      <c r="B36" s="42" t="s">
        <v>43</v>
      </c>
      <c r="C36" s="43"/>
      <c r="D36" s="27" t="s">
        <v>44</v>
      </c>
      <c r="E36" s="27"/>
      <c r="F36" s="27"/>
      <c r="G36" s="27"/>
      <c r="H36" s="27"/>
      <c r="I36" s="27"/>
      <c r="J36" s="27"/>
      <c r="K36" s="8"/>
      <c r="L36" s="3"/>
    </row>
    <row r="37" ht="17.25" customHeight="1">
      <c r="B37" s="42" t="s">
        <v>45</v>
      </c>
      <c r="C37" s="43"/>
      <c r="D37" s="27" t="s">
        <v>46</v>
      </c>
      <c r="E37" s="27"/>
      <c r="F37" s="27"/>
      <c r="G37" s="27"/>
      <c r="H37" s="27"/>
      <c r="I37" s="27"/>
      <c r="J37" s="27"/>
      <c r="K37" s="8"/>
      <c r="L37" s="3"/>
    </row>
    <row r="38" ht="18.75" customHeight="1">
      <c r="B38" s="42" t="s">
        <v>47</v>
      </c>
      <c r="C38" s="43"/>
      <c r="D38" s="27" t="s">
        <v>48</v>
      </c>
      <c r="E38" s="27"/>
      <c r="F38" s="27"/>
      <c r="G38" s="27"/>
      <c r="H38" s="27"/>
      <c r="I38" s="27"/>
      <c r="J38" s="27"/>
      <c r="K38" s="8"/>
      <c r="L38" s="3"/>
    </row>
    <row r="39" ht="12" customHeight="1">
      <c r="B39" s="26"/>
      <c r="C39" s="26"/>
      <c r="D39" s="41"/>
      <c r="E39" s="41"/>
      <c r="F39" s="41"/>
      <c r="G39" s="41"/>
      <c r="H39" s="41"/>
      <c r="I39" s="41"/>
      <c r="J39" s="41"/>
      <c r="K39" s="8"/>
      <c r="L39" s="3"/>
    </row>
    <row r="40" ht="34.5" customHeight="1">
      <c r="B40" s="4" t="s">
        <v>49</v>
      </c>
      <c r="C40" s="4"/>
      <c r="D40" s="4"/>
      <c r="E40" s="4"/>
      <c r="F40" s="4"/>
      <c r="G40" s="4"/>
      <c r="H40" s="4"/>
      <c r="I40" s="4"/>
      <c r="J40" s="4"/>
      <c r="K40" s="8"/>
      <c r="L40" s="3"/>
    </row>
    <row r="41" ht="15" customHeight="1">
      <c r="B41" s="44"/>
      <c r="C41" s="45"/>
      <c r="D41" s="46"/>
      <c r="E41" s="46"/>
      <c r="F41" s="46"/>
      <c r="G41" s="46"/>
      <c r="H41" s="46"/>
      <c r="I41" s="46"/>
      <c r="J41" s="46"/>
    </row>
    <row r="42" ht="15" customHeight="1">
      <c r="B42" s="44"/>
      <c r="C42" s="45"/>
      <c r="D42" s="46"/>
      <c r="E42" s="46"/>
      <c r="F42" s="46"/>
      <c r="G42" s="46"/>
      <c r="H42" s="46"/>
      <c r="I42" s="46"/>
      <c r="J42" s="46"/>
    </row>
    <row r="43" ht="14.25" customHeight="1">
      <c r="B43" s="44"/>
      <c r="C43" s="45"/>
      <c r="D43" s="46"/>
      <c r="E43" s="46"/>
      <c r="F43" s="46"/>
      <c r="G43" s="46"/>
      <c r="H43" s="46"/>
      <c r="I43" s="46"/>
      <c r="J43" s="46"/>
    </row>
    <row r="44" ht="25.5" customHeight="1">
      <c r="B44" s="44"/>
      <c r="C44" s="3"/>
      <c r="D44" s="47"/>
      <c r="E44" s="47"/>
      <c r="F44" s="48"/>
      <c r="G44" s="47"/>
      <c r="H44" s="47"/>
      <c r="I44" s="47"/>
      <c r="J44" s="47"/>
    </row>
    <row r="45" ht="35.25" customHeight="1">
      <c r="C45" s="49"/>
      <c r="D45" s="49"/>
      <c r="E45" s="3"/>
      <c r="F45" s="50"/>
      <c r="G45" s="3"/>
      <c r="H45" s="3"/>
      <c r="I45" s="3"/>
      <c r="J45" s="3"/>
    </row>
    <row r="46" ht="18" customHeight="1">
      <c r="C46" s="3"/>
      <c r="D46" s="3"/>
      <c r="E46" s="3"/>
      <c r="F46" s="3"/>
      <c r="G46" s="3"/>
      <c r="H46" s="3" t="s">
        <v>50</v>
      </c>
      <c r="I46" s="3"/>
      <c r="J46" s="3"/>
    </row>
    <row r="47" ht="15" customHeight="1">
      <c r="C47" s="3"/>
      <c r="D47" s="3"/>
      <c r="E47" s="3"/>
      <c r="F47" s="3"/>
      <c r="G47" s="3"/>
      <c r="H47" s="3"/>
      <c r="I47" s="3"/>
      <c r="J47" s="3"/>
      <c r="K47" s="8"/>
    </row>
    <row r="48" ht="15" customHeight="1">
      <c r="C48" s="3"/>
      <c r="D48" s="3"/>
      <c r="E48" s="3"/>
      <c r="F48" s="3"/>
      <c r="G48" s="3"/>
      <c r="H48" s="3"/>
      <c r="I48" s="3"/>
      <c r="J48" s="3"/>
      <c r="K48" s="8"/>
    </row>
    <row r="49" ht="15" customHeight="1">
      <c r="B49" s="3"/>
      <c r="C49" s="3"/>
      <c r="D49" s="3"/>
      <c r="E49" s="3"/>
      <c r="F49" s="3"/>
      <c r="G49" s="3"/>
      <c r="H49" s="3"/>
      <c r="I49" s="3"/>
      <c r="J49" s="3"/>
      <c r="K49" s="8"/>
    </row>
    <row r="50" ht="15" customHeight="1">
      <c r="B50" s="3"/>
      <c r="C50" s="3"/>
      <c r="D50" s="3"/>
      <c r="E50" s="3"/>
      <c r="F50" s="3"/>
      <c r="G50" s="3"/>
      <c r="H50" s="3"/>
      <c r="I50" s="3"/>
      <c r="J50" s="3"/>
      <c r="K50" s="8"/>
    </row>
    <row r="51">
      <c r="B51" s="3"/>
      <c r="C51" s="3"/>
      <c r="D51" s="3"/>
      <c r="E51" s="3"/>
      <c r="F51" s="3"/>
      <c r="G51" s="3"/>
      <c r="H51" s="3"/>
      <c r="I51" s="3"/>
      <c r="J51" s="3"/>
      <c r="K51" s="8"/>
      <c r="L51" s="3"/>
    </row>
    <row r="52">
      <c r="B52" s="3"/>
      <c r="C52" s="51"/>
      <c r="D52" s="51"/>
      <c r="E52" s="51"/>
      <c r="F52" s="51"/>
      <c r="G52" s="51"/>
      <c r="H52" s="51"/>
      <c r="I52" s="51"/>
      <c r="J52" s="51"/>
      <c r="K52" s="8"/>
      <c r="L52" s="3"/>
    </row>
    <row r="53">
      <c r="K53" s="8"/>
      <c r="L53" s="3"/>
    </row>
    <row r="54">
      <c r="K54" s="8"/>
      <c r="L54" s="3"/>
    </row>
    <row r="55" s="3" customFormat="1">
      <c r="B55" s="1"/>
      <c r="C55" s="1"/>
      <c r="D55" s="1"/>
      <c r="E55" s="1"/>
      <c r="F55" s="1"/>
      <c r="G55" s="1"/>
      <c r="H55" s="1"/>
      <c r="I55" s="1"/>
      <c r="J55" s="1"/>
      <c r="K55" s="8"/>
    </row>
    <row r="56" s="3" customFormat="1">
      <c r="B56" s="1"/>
      <c r="C56" s="1"/>
      <c r="D56" s="1"/>
      <c r="E56" s="1"/>
      <c r="F56" s="1"/>
      <c r="G56" s="1"/>
      <c r="H56" s="1"/>
      <c r="I56" s="1"/>
      <c r="J56" s="1"/>
      <c r="K56" s="8"/>
    </row>
    <row r="57" s="3" customFormat="1">
      <c r="B57" s="1"/>
      <c r="C57" s="1"/>
      <c r="D57" s="1"/>
      <c r="E57" s="1"/>
      <c r="F57" s="1"/>
      <c r="G57" s="1"/>
      <c r="H57" s="1"/>
      <c r="I57" s="1"/>
      <c r="J57" s="1"/>
      <c r="K57" s="8"/>
    </row>
    <row r="58" s="3" customFormat="1" ht="15.75" customHeight="1">
      <c r="B58" s="1"/>
      <c r="C58" s="1"/>
      <c r="D58" s="1"/>
      <c r="E58" s="1"/>
      <c r="F58" s="1"/>
      <c r="G58" s="1"/>
      <c r="H58" s="1"/>
      <c r="I58" s="1"/>
      <c r="J58" s="1"/>
      <c r="K58" s="8"/>
    </row>
  </sheetData>
  <mergeCells count="27">
    <mergeCell ref="A1:C1"/>
    <mergeCell ref="G1:J1"/>
    <mergeCell ref="B2:J2"/>
    <mergeCell ref="B3:J3"/>
    <mergeCell ref="B4:E4"/>
    <mergeCell ref="F4:J4"/>
    <mergeCell ref="B5:J5"/>
    <mergeCell ref="B6:B7"/>
    <mergeCell ref="C6:C7"/>
    <mergeCell ref="D6:D7"/>
    <mergeCell ref="E6:E7"/>
    <mergeCell ref="F6:H6"/>
    <mergeCell ref="I6:I7"/>
    <mergeCell ref="J6:J7"/>
    <mergeCell ref="B30:J30"/>
    <mergeCell ref="B32:J32"/>
    <mergeCell ref="B33:J33"/>
    <mergeCell ref="B35:C35"/>
    <mergeCell ref="D35:J35"/>
    <mergeCell ref="B36:C36"/>
    <mergeCell ref="D36:J36"/>
    <mergeCell ref="B37:C37"/>
    <mergeCell ref="D37:J37"/>
    <mergeCell ref="B38:C38"/>
    <mergeCell ref="D38:J38"/>
    <mergeCell ref="B40:J40"/>
    <mergeCell ref="C45:D45"/>
  </mergeCells>
  <printOptions headings="0" gridLines="0"/>
  <pageMargins left="0.25" right="0.25" top="1" bottom="1" header="0.29999999999999999" footer="0.29999999999999999"/>
  <pageSetup paperSize="9" scale="48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Microsoft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Ужва</dc:creator>
  <cp:lastModifiedBy>PashkovaEE</cp:lastModifiedBy>
  <cp:revision>19</cp:revision>
  <dcterms:created xsi:type="dcterms:W3CDTF">2012-03-22T11:21:00Z</dcterms:created>
  <dcterms:modified xsi:type="dcterms:W3CDTF">2026-10-06T11:38:24Z</dcterms:modified>
  <cp:version>983040</cp:version>
</cp:coreProperties>
</file>