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ТДЕЛ ЗАКУПОК\230\ВСЕ ПО ЗАКУПКАМ\АААА Аукционы и котировки\А. ЗАКУПКИ 2027\1 ПОДГОТОВКА\Услуги\Самсон\1 квартал\"/>
    </mc:Choice>
  </mc:AlternateContent>
  <xr:revisionPtr revIDLastSave="0" documentId="13_ncr:1_{D1720099-8401-4493-85BB-CE322A1EB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Лист1!$A$1:$M$53</definedName>
  </definedNames>
  <calcPr calcId="191029" calcOnSave="0"/>
</workbook>
</file>

<file path=xl/calcChain.xml><?xml version="1.0" encoding="utf-8"?>
<calcChain xmlns="http://schemas.openxmlformats.org/spreadsheetml/2006/main">
  <c r="J16" i="1" l="1"/>
  <c r="K16" i="1" s="1"/>
  <c r="L16" i="1" s="1"/>
  <c r="M16" i="1" l="1"/>
  <c r="M34" i="1" s="1"/>
</calcChain>
</file>

<file path=xl/sharedStrings.xml><?xml version="1.0" encoding="utf-8"?>
<sst xmlns="http://schemas.openxmlformats.org/spreadsheetml/2006/main" count="78" uniqueCount="68">
  <si>
    <r>
      <rPr>
        <b/>
        <sz val="16"/>
        <rFont val="Times New Roman"/>
        <family val="1"/>
        <charset val="204"/>
      </rPr>
      <t xml:space="preserve">Обоснование начальной (максимальной) цены контракта 
</t>
    </r>
    <r>
      <rPr>
        <sz val="14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при выборе метода сопоставимых рыночных цен (анализа рынка)</t>
    </r>
  </si>
  <si>
    <r>
      <rPr>
        <i/>
        <sz val="12"/>
        <color indexed="64"/>
        <rFont val="Times New Roman"/>
        <family val="1"/>
        <charset val="204"/>
      </rPr>
      <t>(указывается предмет контракта)</t>
    </r>
    <r>
      <rPr>
        <sz val="12"/>
        <color indexed="64"/>
        <rFont val="Times New Roman"/>
        <family val="1"/>
        <charset val="204"/>
      </rPr>
      <t xml:space="preserve">                                                       </t>
    </r>
  </si>
  <si>
    <r>
      <rPr>
        <b/>
        <sz val="14"/>
        <color indexed="64"/>
        <rFont val="Times New Roman"/>
        <family val="1"/>
        <charset val="204"/>
      </rPr>
      <t>Используемый метод определения начальной (максимальной) цены контракта</t>
    </r>
    <r>
      <rPr>
        <sz val="14"/>
        <color indexed="64"/>
        <rFont val="Times New Roman"/>
        <family val="1"/>
        <charset val="204"/>
      </rPr>
      <t xml:space="preserve">: метод сопоставимых рыночных цен (анализа рынка)
</t>
    </r>
  </si>
  <si>
    <r>
      <t>Обоснование выбранного метода определения начальной (максимальной) цены контракта:</t>
    </r>
    <r>
      <rPr>
        <sz val="14"/>
        <color indexed="64"/>
        <rFont val="Times New Roman"/>
        <family val="1"/>
        <charset val="204"/>
      </rPr>
      <t xml:space="preserve"> метод сопоставимых рыночных цен (анализа рынка) является приоритетным для определения и обоснования начальной (максимальной) цены контракта в соответствии с ч. 6 ст.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нужд".</t>
    </r>
  </si>
  <si>
    <t xml:space="preserve">Таблица 
определения начальной (максимальной) цены контракта </t>
  </si>
  <si>
    <t xml:space="preserve">Порядковый номер позиции согласно описанию объекта закупки
</t>
  </si>
  <si>
    <t xml:space="preserve">
Наименование товара, работы, услуги</t>
  </si>
  <si>
    <t xml:space="preserve">
Ед. изм</t>
  </si>
  <si>
    <t xml:space="preserve">
Кол-во</t>
  </si>
  <si>
    <t>Источник ценовой информации</t>
  </si>
  <si>
    <t>Однородность совокупности значений выявленных цен</t>
  </si>
  <si>
    <r>
      <rPr>
        <sz val="11"/>
        <color indexed="64"/>
        <rFont val="Times New Roman"/>
        <family val="1"/>
        <charset val="204"/>
      </rPr>
      <t>Начальная (максимальная) цена товара, работы, услуги по позиции НМЦ</t>
    </r>
    <r>
      <rPr>
        <sz val="10"/>
        <color indexed="64"/>
        <rFont val="Times New Roman"/>
        <family val="1"/>
        <charset val="204"/>
      </rPr>
      <t>тру</t>
    </r>
    <r>
      <rPr>
        <sz val="11"/>
        <color indexed="64"/>
        <rFont val="Times New Roman"/>
        <family val="1"/>
        <charset val="204"/>
      </rPr>
      <t xml:space="preserve">, руб.
</t>
    </r>
  </si>
  <si>
    <t>Средняя арифметическая цена за единицу (с округлением  до сотых долей после запятой)   
 &lt;ц&gt; , руб.</t>
  </si>
  <si>
    <r>
      <rPr>
        <sz val="11"/>
        <color indexed="64"/>
        <rFont val="Times New Roman"/>
        <family val="1"/>
        <charset val="204"/>
      </rPr>
      <t>Среднее квадратичное отклонение     
ц</t>
    </r>
    <r>
      <rPr>
        <sz val="8"/>
        <color indexed="64"/>
        <rFont val="Times New Roman"/>
        <family val="1"/>
        <charset val="204"/>
      </rPr>
      <t xml:space="preserve">i </t>
    </r>
    <r>
      <rPr>
        <sz val="11"/>
        <color indexed="64"/>
        <rFont val="Times New Roman"/>
        <family val="1"/>
        <charset val="204"/>
      </rPr>
      <t>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</si>
  <si>
    <r>
      <t xml:space="preserve">Коэффициент вариации цен (%)
</t>
    </r>
    <r>
      <rPr>
        <i/>
        <sz val="11"/>
        <color indexed="64"/>
        <rFont val="Times New Roman"/>
        <family val="1"/>
        <charset val="204"/>
      </rPr>
      <t>не должен превышать 33%</t>
    </r>
  </si>
  <si>
    <t>Цена за единицу, руб.</t>
  </si>
  <si>
    <t>Начальная (максимальная) цена контракта (НМЦК), руб.:</t>
  </si>
  <si>
    <r>
      <t xml:space="preserve">* в случае использования документа, содержащего ценовую информацию,  полученную </t>
    </r>
    <r>
      <rPr>
        <i/>
        <sz val="14"/>
        <rFont val="Times New Roman"/>
        <family val="1"/>
        <charset val="204"/>
      </rPr>
      <t>по запросу о предоставлении ценовой информации</t>
    </r>
    <r>
      <rPr>
        <i/>
        <sz val="14"/>
        <rFont val="Times New Roman"/>
        <family val="1"/>
        <charset val="204"/>
      </rPr>
      <t xml:space="preserve"> от поставщиков (подрядчиков, исполнителей) и (или) в единой информационной системе в сфере закупок, необходимо указать регистрационный номер и дату такого документа в делопроизводстве заказчика </t>
    </r>
  </si>
  <si>
    <t xml:space="preserve">Начальная (максимальная) цена контракта (НМЦК) определена методом сопоставимых рыночных цен (анализа рынка) путем суммирования начальных (максимальных) цен товаров, работ, услуг по позициям (НМЦтру), рассчитаным в соответствии с приказом Министерства экономического развития Российской Федерации от 2 октября 2013 года 
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по следующей формуле:
</t>
  </si>
  <si>
    <t>где:</t>
  </si>
  <si>
    <t xml:space="preserve">                                         - средняя арифметическая цена за единицу товара, работы, услуги по позиции в денежном выражении;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</si>
  <si>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</si>
  <si>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</si>
  <si>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</si>
  <si>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r>
      <rPr>
        <sz val="14"/>
        <rFont val="Times New Roman"/>
        <family val="1"/>
        <charset val="204"/>
      </rPr>
      <t>ц</t>
    </r>
    <r>
      <rPr>
        <sz val="8"/>
        <rFont val="Times New Roman"/>
        <family val="1"/>
        <charset val="204"/>
      </rPr>
      <t xml:space="preserve">i </t>
    </r>
    <r>
      <rPr>
        <sz val="14"/>
        <rFont val="Times New Roman"/>
        <family val="1"/>
        <charset val="204"/>
      </rPr>
      <t xml:space="preserve">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
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</si>
  <si>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В случае, если закупке будет подлежать одна позиция товаров, работ, услуг, то начальная (максимальная) цена товара, работы, услуги по позиции (НМЦтру) будет являться начальной (максимальной) ценой контракта (НМЦК).</t>
  </si>
  <si>
    <t>Ведущий специалист по закупкам</t>
  </si>
  <si>
    <t>Янова С.П.</t>
  </si>
  <si>
    <t>(должность)</t>
  </si>
  <si>
    <t>(подпись)</t>
  </si>
  <si>
    <t>(расшифровка подписи)</t>
  </si>
  <si>
    <t xml:space="preserve">Ф.И.О. исполнителя </t>
  </si>
  <si>
    <t xml:space="preserve">контактный телефон </t>
  </si>
  <si>
    <t>8-86141-33335</t>
  </si>
  <si>
    <t>Утверждаю
Главный врач                                             ГБУЗ "Городская больница города-курорта Геленджик" МЗ КК                                   _______________С.Е. Ермаков «______»_______________2026 г. М.П.</t>
  </si>
  <si>
    <t>Основные характеристики товара, работы, услуги</t>
  </si>
  <si>
    <t>Оказание услуг по сопровождению медицинской информационной системы медицинской организации</t>
  </si>
  <si>
    <t>мес</t>
  </si>
  <si>
    <t xml:space="preserve">Сопровождение МИС, включает в себя: </t>
  </si>
  <si>
    <t>Производится по заявке Заказчика, либо в случае самостоятельного обнаружения Исполнителем необходимости проведения работ.
Возможно, посредством удаленного администрирования.</t>
  </si>
  <si>
    <t>Системное сопровождение баз данных (ручное резервное копирование баз данных, восстановление баз данных из архивной копии, проверка и восстановление целостности данных)</t>
  </si>
  <si>
    <t>Производится по мере обращения Заказчика.</t>
  </si>
  <si>
    <t xml:space="preserve">Производится по мере обращения Заказчика.
Обучение может проводиться как в очном, так и удаленном формате (посредством телекоммуникационных каналов связи). </t>
  </si>
  <si>
    <t>Время реакции на Заявку:</t>
  </si>
  <si>
    <t>– Критичная – остановка системы (невозможность работы с системой) или невыполнение (некорректное выполнение) системой важных функций которое может привести к невозможности работы одного или более подразделения Заказчика или Конечных пользователей услуг (более 50 пользователей);</t>
  </si>
  <si>
    <t>– Важная – некорректное исполнение системой некоторых функций, которое может привести к невозможности работы от 10 до 50 пользователей Системы;</t>
  </si>
  <si>
    <t>– Текущая – некорректное исполнение системой некоторых функций, которое может привести к невозможности работы от одного или 10 пользователей, или влекущее за собой искажение информации.</t>
  </si>
  <si>
    <t>Время оказания Консультации или решения Запросов/Инцидентов:</t>
  </si>
  <si>
    <t>– 8 рабочих часов для обращений статуса «Критично»</t>
  </si>
  <si>
    <t>– 16 рабочих часов (по графику работы Исполнителя) для обращений статуса «Важно»</t>
  </si>
  <si>
    <t>– 40 рабочих часов (по графику работы Исполнителя) для обращений статуса «Текущее»</t>
  </si>
  <si>
    <t xml:space="preserve">администрирование, обслуживание всех компонентов медицинской информационной системы, а также информационно-технологическое консультирование пользователей по работе программного обеспечения. </t>
  </si>
  <si>
    <t>Мониторинг работы серверной части медицинской информационной системы</t>
  </si>
  <si>
    <t>Реализация превентивных мер направленных на минимизацию сбоев в работе медицинской информационной системы</t>
  </si>
  <si>
    <t>Проведение аварийных работ по восстановлению работоспособности медицинской информационной системы</t>
  </si>
  <si>
    <t>Установка обновленных версий медицинской информационной системы</t>
  </si>
  <si>
    <t>Производится Исполнителем по мере выпуска обновлённых версий медицинской информационной системы.
Возможно, посредством удаленного администрирования.</t>
  </si>
  <si>
    <t>Консультирование пользователей по вопросам, связанным с эксплуатацией медицинской информационной системы.</t>
  </si>
  <si>
    <t>Консультация пользователей медицинской информационной системы по вопросам применения функциональных механизмов.</t>
  </si>
  <si>
    <t>Обучение пользователей по работе с медицинской информационной системы согласно их функциональным обязанностям.</t>
  </si>
  <si>
    <t>Консультации технического персонала заказчика по вопросам, связанным с технической инфраструктурой работы медицинской информационной системы</t>
  </si>
  <si>
    <t>Исправление ошибок, выявленных в процессе работы медицинской информационной системы.</t>
  </si>
  <si>
    <t>Если для устранения ошибки требуется модификация программного кода МИС, то информация по такой ошибке передается разработчику медицинской информационной системы «КПС «САМСОН» (конфигурация «Краснодарский край») и после доработки программного обеспечения для устранения данной ошибки выпускается обновленная версия медицинской информационной системы.
Производится по заявке Заказчика, либо в случае самостоятельного обнаружения Исполнителем необходимости проведения работ.
Возможно, посредством удаленного администрирования.</t>
  </si>
  <si>
    <t>Системное сопровождение системы управления базами данных (мониторинг состояния системы управления базами данных)</t>
  </si>
  <si>
    <t>Дата подготовки обоснования начальной (максимальной) цены контракта: 23.09.2026 г.</t>
  </si>
  <si>
    <t>№ 1* (вход.№ 518 от 21.09.2026 г.)</t>
  </si>
  <si>
    <t>№ 2* (вход.№ 519 от 22.09.2026 г.)</t>
  </si>
  <si>
    <t>№ 3* (вход.№ 520 от 22.09.2026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</si>
</sst>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₽_-;\-* #,##0\ _₽_-;_-* &quot;-&quot;\ _₽_-;_-@_-"/>
    <numFmt numFmtId="165" formatCode="_-* #,##0.00_р_._-;\-* #,##0.00_р_._-;_-* \-??_р_._-;_-@_-"/>
    <numFmt numFmtId="166" formatCode="#,##0.00\ _₽"/>
  </numFmts>
  <fonts count="26" x14ac:knownFonts="1">
    <font>
      <sz val="10"/>
      <color theme="1"/>
      <name val="Arial Cyr"/>
    </font>
    <font>
      <sz val="10"/>
      <name val="Arial"/>
      <family val="2"/>
      <charset val="204"/>
    </font>
    <font>
      <sz val="10"/>
      <name val="Arial Cyr"/>
    </font>
    <font>
      <sz val="11"/>
      <color indexed="64"/>
      <name val="Calibri"/>
      <family val="2"/>
      <charset val="204"/>
    </font>
    <font>
      <sz val="14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i/>
      <sz val="12"/>
      <color indexed="6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theme="1"/>
      <name val="Arial Cyr"/>
    </font>
    <font>
      <i/>
      <sz val="12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i/>
      <sz val="11"/>
      <color indexed="64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164" fontId="1" fillId="0" borderId="0"/>
    <xf numFmtId="165" fontId="18" fillId="0" borderId="0"/>
  </cellStyleXfs>
  <cellXfs count="77">
    <xf numFmtId="0" fontId="0" fillId="0" borderId="0" xfId="0"/>
    <xf numFmtId="0" fontId="4" fillId="0" borderId="0" xfId="0" applyFont="1"/>
    <xf numFmtId="0" fontId="4" fillId="2" borderId="0" xfId="0" applyFont="1" applyFill="1"/>
    <xf numFmtId="0" fontId="7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13" fillId="0" borderId="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166" fontId="15" fillId="0" borderId="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166" fontId="15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5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4" fillId="3" borderId="0" xfId="0" applyFont="1" applyFill="1"/>
    <xf numFmtId="0" fontId="7" fillId="3" borderId="0" xfId="0" applyFont="1" applyFill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 wrapText="1"/>
    </xf>
    <xf numFmtId="0" fontId="15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6" fontId="14" fillId="0" borderId="4" xfId="0" applyNumberFormat="1" applyFont="1" applyBorder="1" applyAlignment="1">
      <alignment horizontal="center" vertical="top" wrapText="1"/>
    </xf>
    <xf numFmtId="166" fontId="14" fillId="0" borderId="7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4" fontId="5" fillId="3" borderId="4" xfId="4" applyNumberFormat="1" applyFont="1" applyFill="1" applyBorder="1" applyAlignment="1">
      <alignment horizontal="center" vertical="top"/>
    </xf>
    <xf numFmtId="4" fontId="5" fillId="3" borderId="7" xfId="4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2" applyFont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9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top" wrapText="1"/>
    </xf>
    <xf numFmtId="4" fontId="5" fillId="0" borderId="4" xfId="4" applyNumberFormat="1" applyFont="1" applyBorder="1" applyAlignment="1">
      <alignment horizontal="center" vertical="top"/>
    </xf>
    <xf numFmtId="4" fontId="5" fillId="0" borderId="7" xfId="4" applyNumberFormat="1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</cellXfs>
  <cellStyles count="6">
    <cellStyle name="Обычный" xfId="0" builtinId="0"/>
    <cellStyle name="Обычный 2" xfId="1" xr:uid="{00000000-0005-0000-0000-000027000000}"/>
    <cellStyle name="Обычный 3" xfId="2" xr:uid="{00000000-0005-0000-0000-000028000000}"/>
    <cellStyle name="Обычный 4" xfId="3" xr:uid="{00000000-0005-0000-0000-000029000000}"/>
    <cellStyle name="Финансовый [0]" xfId="4" builtinId="6"/>
    <cellStyle name="Финансовый 2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122039</xdr:colOff>
      <xdr:row>12</xdr:row>
      <xdr:rowOff>459432</xdr:rowOff>
    </xdr:from>
    <xdr:to>
      <xdr:col>10</xdr:col>
      <xdr:colOff>1840120</xdr:colOff>
      <xdr:row>12</xdr:row>
      <xdr:rowOff>1061070</xdr:rowOff>
    </xdr:to>
    <xdr:pic>
      <xdr:nvPicPr>
        <xdr:cNvPr id="1222" name="Picture 2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115192</xdr:colOff>
      <xdr:row>37</xdr:row>
      <xdr:rowOff>1064530</xdr:rowOff>
    </xdr:from>
    <xdr:to>
      <xdr:col>1</xdr:col>
      <xdr:colOff>1409447</xdr:colOff>
      <xdr:row>37</xdr:row>
      <xdr:rowOff>1711597</xdr:rowOff>
    </xdr:to>
    <xdr:pic>
      <xdr:nvPicPr>
        <xdr:cNvPr id="1223" name="Рисунок 8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115192</xdr:colOff>
      <xdr:row>39</xdr:row>
      <xdr:rowOff>75009</xdr:rowOff>
    </xdr:from>
    <xdr:to>
      <xdr:col>1</xdr:col>
      <xdr:colOff>686255</xdr:colOff>
      <xdr:row>39</xdr:row>
      <xdr:rowOff>656332</xdr:rowOff>
    </xdr:to>
    <xdr:pic>
      <xdr:nvPicPr>
        <xdr:cNvPr id="1224" name="Рисунок 12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absolute">
    <xdr:from>
      <xdr:col>10</xdr:col>
      <xdr:colOff>1804307</xdr:colOff>
      <xdr:row>12</xdr:row>
      <xdr:rowOff>462643</xdr:rowOff>
    </xdr:from>
    <xdr:to>
      <xdr:col>11</xdr:col>
      <xdr:colOff>870857</xdr:colOff>
      <xdr:row>12</xdr:row>
      <xdr:rowOff>840468</xdr:rowOff>
    </xdr:to>
    <xdr:pic>
      <xdr:nvPicPr>
        <xdr:cNvPr id="2" name="Picture 4_0">
          <a:extLst>
            <a:ext uri="{FF2B5EF4-FFF2-40B4-BE49-F238E27FC236}">
              <a16:creationId xmlns:a16="http://schemas.microsoft.com/office/drawing/2014/main" id="{907E1100-F339-451E-B9A9-FD0F33E2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0" y="5660572"/>
          <a:ext cx="1047750" cy="377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X53"/>
  <sheetViews>
    <sheetView tabSelected="1" view="pageBreakPreview" topLeftCell="A26" zoomScaleNormal="70" zoomScaleSheetLayoutView="100" workbookViewId="0">
      <selection activeCell="D30" sqref="D30"/>
    </sheetView>
  </sheetViews>
  <sheetFormatPr defaultColWidth="8.85546875" defaultRowHeight="18.75" customHeight="1" x14ac:dyDescent="0.3"/>
  <cols>
    <col min="1" max="1" width="13.5703125" style="1" customWidth="1"/>
    <col min="2" max="2" width="20.7109375" style="1" customWidth="1"/>
    <col min="3" max="3" width="40.28515625" style="1" customWidth="1"/>
    <col min="4" max="4" width="41.5703125" style="1" customWidth="1"/>
    <col min="5" max="6" width="12" style="1" customWidth="1"/>
    <col min="7" max="7" width="15.140625" style="26" customWidth="1"/>
    <col min="8" max="8" width="15.5703125" style="26" customWidth="1"/>
    <col min="9" max="9" width="15.140625" style="26" customWidth="1"/>
    <col min="10" max="10" width="19.7109375" style="1" customWidth="1"/>
    <col min="11" max="11" width="29.7109375" style="1" customWidth="1"/>
    <col min="12" max="13" width="17.85546875" style="1" customWidth="1"/>
    <col min="14" max="258" width="8.85546875" style="1" customWidth="1"/>
  </cols>
  <sheetData>
    <row r="1" spans="1:13" ht="110.25" customHeight="1" x14ac:dyDescent="0.3">
      <c r="L1" s="49" t="s">
        <v>34</v>
      </c>
      <c r="M1" s="49"/>
    </row>
    <row r="3" spans="1:13" ht="38.25" customHeigh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s="2" customFormat="1" ht="43.5" customHeight="1" x14ac:dyDescent="0.3">
      <c r="A4" s="51" t="s">
        <v>36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7.25" customHeight="1" x14ac:dyDescent="0.3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21" customHeight="1" x14ac:dyDescent="0.3">
      <c r="A6" s="53" t="s">
        <v>64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22.5" customHeight="1" x14ac:dyDescent="0.3">
      <c r="A7" s="45" t="s">
        <v>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13" ht="39.75" customHeight="1" x14ac:dyDescent="0.3">
      <c r="A8" s="45" t="s">
        <v>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ht="18.2" customHeight="1" x14ac:dyDescent="0.3">
      <c r="A9" s="3"/>
      <c r="B9" s="3"/>
      <c r="C9" s="3"/>
      <c r="D9" s="3"/>
      <c r="E9" s="3"/>
      <c r="F9" s="3"/>
      <c r="G9" s="27"/>
      <c r="H9" s="27"/>
      <c r="I9" s="27"/>
      <c r="J9" s="3"/>
      <c r="K9" s="3"/>
      <c r="L9" s="3"/>
      <c r="M9" s="3"/>
    </row>
    <row r="10" spans="1:13" ht="36" customHeight="1" x14ac:dyDescent="0.3">
      <c r="A10" s="46" t="s">
        <v>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6.5" customHeight="1" x14ac:dyDescent="0.3">
      <c r="A11" s="4"/>
      <c r="B11" s="5"/>
      <c r="C11" s="5"/>
      <c r="D11" s="5"/>
      <c r="E11" s="5"/>
      <c r="F11" s="5"/>
      <c r="G11" s="28"/>
      <c r="H11" s="28"/>
      <c r="I11" s="28"/>
      <c r="J11" s="5"/>
      <c r="K11" s="5"/>
      <c r="L11" s="5"/>
      <c r="M11" s="5"/>
    </row>
    <row r="12" spans="1:13" ht="25.5" customHeight="1" x14ac:dyDescent="0.3">
      <c r="A12" s="47" t="s">
        <v>5</v>
      </c>
      <c r="B12" s="48" t="s">
        <v>6</v>
      </c>
      <c r="C12" s="54" t="s">
        <v>35</v>
      </c>
      <c r="D12" s="55"/>
      <c r="E12" s="48" t="s">
        <v>7</v>
      </c>
      <c r="F12" s="48" t="s">
        <v>8</v>
      </c>
      <c r="G12" s="48" t="s">
        <v>9</v>
      </c>
      <c r="H12" s="48"/>
      <c r="I12" s="48"/>
      <c r="J12" s="48" t="s">
        <v>10</v>
      </c>
      <c r="K12" s="48"/>
      <c r="L12" s="48"/>
      <c r="M12" s="48" t="s">
        <v>11</v>
      </c>
    </row>
    <row r="13" spans="1:13" ht="110.25" customHeight="1" x14ac:dyDescent="0.3">
      <c r="A13" s="47"/>
      <c r="B13" s="47"/>
      <c r="C13" s="56"/>
      <c r="D13" s="57"/>
      <c r="E13" s="48"/>
      <c r="F13" s="48"/>
      <c r="G13" s="29" t="s">
        <v>65</v>
      </c>
      <c r="H13" s="29" t="s">
        <v>66</v>
      </c>
      <c r="I13" s="29" t="s">
        <v>67</v>
      </c>
      <c r="J13" s="48" t="s">
        <v>12</v>
      </c>
      <c r="K13" s="64" t="s">
        <v>13</v>
      </c>
      <c r="L13" s="64" t="s">
        <v>14</v>
      </c>
      <c r="M13" s="48"/>
    </row>
    <row r="14" spans="1:13" s="6" customFormat="1" ht="106.5" customHeight="1" x14ac:dyDescent="0.2">
      <c r="A14" s="47"/>
      <c r="B14" s="47"/>
      <c r="C14" s="58"/>
      <c r="D14" s="59"/>
      <c r="E14" s="48"/>
      <c r="F14" s="48"/>
      <c r="G14" s="30" t="s">
        <v>15</v>
      </c>
      <c r="H14" s="30" t="s">
        <v>15</v>
      </c>
      <c r="I14" s="30" t="s">
        <v>15</v>
      </c>
      <c r="J14" s="48"/>
      <c r="K14" s="64"/>
      <c r="L14" s="64"/>
      <c r="M14" s="48"/>
    </row>
    <row r="15" spans="1:13" s="6" customFormat="1" x14ac:dyDescent="0.2">
      <c r="A15" s="7">
        <v>1</v>
      </c>
      <c r="B15" s="7">
        <v>2</v>
      </c>
      <c r="C15" s="41">
        <v>3</v>
      </c>
      <c r="D15" s="42"/>
      <c r="E15" s="7">
        <v>4</v>
      </c>
      <c r="F15" s="7">
        <v>5</v>
      </c>
      <c r="G15" s="31">
        <v>6</v>
      </c>
      <c r="H15" s="31">
        <v>7</v>
      </c>
      <c r="I15" s="31">
        <v>8</v>
      </c>
      <c r="J15" s="8">
        <v>9</v>
      </c>
      <c r="K15" s="8">
        <v>10</v>
      </c>
      <c r="L15" s="8">
        <v>11</v>
      </c>
      <c r="M15" s="8">
        <v>12</v>
      </c>
    </row>
    <row r="16" spans="1:13" s="6" customFormat="1" ht="90" x14ac:dyDescent="0.2">
      <c r="A16" s="65">
        <v>1</v>
      </c>
      <c r="B16" s="66" t="s">
        <v>36</v>
      </c>
      <c r="C16" s="25" t="s">
        <v>38</v>
      </c>
      <c r="D16" s="24" t="s">
        <v>51</v>
      </c>
      <c r="E16" s="67" t="s">
        <v>37</v>
      </c>
      <c r="F16" s="69">
        <v>3</v>
      </c>
      <c r="G16" s="43">
        <v>108900</v>
      </c>
      <c r="H16" s="43">
        <v>114400</v>
      </c>
      <c r="I16" s="43">
        <v>112170</v>
      </c>
      <c r="J16" s="39">
        <f>ROUND(AVERAGE(G16:I16),2)</f>
        <v>111823.33</v>
      </c>
      <c r="K16" s="39">
        <f t="shared" ref="K16" si="0">SQRT(((SUM((POWER(I16-J16,2)),(POWER(H16-J16,2)),(POWER(G16-J16,2)))/(COLUMNS(G16:I16)-1))))</f>
        <v>2766.3393380693556</v>
      </c>
      <c r="L16" s="39">
        <f t="shared" ref="L16" si="1">K16/J16*100</f>
        <v>2.4738481120794344</v>
      </c>
      <c r="M16" s="39">
        <f t="shared" ref="M16" si="2">ROUND(F16*J16,2)</f>
        <v>335469.99</v>
      </c>
    </row>
    <row r="17" spans="1:13" s="6" customFormat="1" ht="90" x14ac:dyDescent="0.2">
      <c r="A17" s="65"/>
      <c r="B17" s="66"/>
      <c r="C17" s="25" t="s">
        <v>63</v>
      </c>
      <c r="D17" s="20" t="s">
        <v>39</v>
      </c>
      <c r="E17" s="68"/>
      <c r="F17" s="70"/>
      <c r="G17" s="44"/>
      <c r="H17" s="44"/>
      <c r="I17" s="44"/>
      <c r="J17" s="40"/>
      <c r="K17" s="40"/>
      <c r="L17" s="40"/>
      <c r="M17" s="40"/>
    </row>
    <row r="18" spans="1:13" s="6" customFormat="1" ht="90" x14ac:dyDescent="0.2">
      <c r="A18" s="65"/>
      <c r="B18" s="66"/>
      <c r="C18" s="25" t="s">
        <v>40</v>
      </c>
      <c r="D18" s="20" t="s">
        <v>39</v>
      </c>
      <c r="E18" s="68"/>
      <c r="F18" s="70"/>
      <c r="G18" s="44"/>
      <c r="H18" s="44"/>
      <c r="I18" s="44"/>
      <c r="J18" s="40"/>
      <c r="K18" s="40"/>
      <c r="L18" s="40"/>
      <c r="M18" s="40"/>
    </row>
    <row r="19" spans="1:13" s="6" customFormat="1" ht="90" x14ac:dyDescent="0.2">
      <c r="A19" s="65"/>
      <c r="B19" s="66"/>
      <c r="C19" s="25" t="s">
        <v>52</v>
      </c>
      <c r="D19" s="20" t="s">
        <v>39</v>
      </c>
      <c r="E19" s="68"/>
      <c r="F19" s="70"/>
      <c r="G19" s="44"/>
      <c r="H19" s="44"/>
      <c r="I19" s="44"/>
      <c r="J19" s="40"/>
      <c r="K19" s="40"/>
      <c r="L19" s="40"/>
      <c r="M19" s="40"/>
    </row>
    <row r="20" spans="1:13" s="6" customFormat="1" ht="90" x14ac:dyDescent="0.2">
      <c r="A20" s="65"/>
      <c r="B20" s="66"/>
      <c r="C20" s="25" t="s">
        <v>53</v>
      </c>
      <c r="D20" s="20" t="s">
        <v>39</v>
      </c>
      <c r="E20" s="68"/>
      <c r="F20" s="70"/>
      <c r="G20" s="44"/>
      <c r="H20" s="44"/>
      <c r="I20" s="44"/>
      <c r="J20" s="40"/>
      <c r="K20" s="40"/>
      <c r="L20" s="40"/>
      <c r="M20" s="40"/>
    </row>
    <row r="21" spans="1:13" s="6" customFormat="1" ht="90" x14ac:dyDescent="0.2">
      <c r="A21" s="65"/>
      <c r="B21" s="66"/>
      <c r="C21" s="25" t="s">
        <v>54</v>
      </c>
      <c r="D21" s="20" t="s">
        <v>39</v>
      </c>
      <c r="E21" s="68"/>
      <c r="F21" s="70"/>
      <c r="G21" s="44"/>
      <c r="H21" s="44"/>
      <c r="I21" s="44"/>
      <c r="J21" s="40"/>
      <c r="K21" s="40"/>
      <c r="L21" s="40"/>
      <c r="M21" s="40"/>
    </row>
    <row r="22" spans="1:13" s="6" customFormat="1" ht="75" x14ac:dyDescent="0.2">
      <c r="A22" s="65"/>
      <c r="B22" s="66"/>
      <c r="C22" s="25" t="s">
        <v>55</v>
      </c>
      <c r="D22" s="20" t="s">
        <v>56</v>
      </c>
      <c r="E22" s="68"/>
      <c r="F22" s="70"/>
      <c r="G22" s="44"/>
      <c r="H22" s="44"/>
      <c r="I22" s="44"/>
      <c r="J22" s="40"/>
      <c r="K22" s="40"/>
      <c r="L22" s="40"/>
      <c r="M22" s="40"/>
    </row>
    <row r="23" spans="1:13" s="6" customFormat="1" ht="240" x14ac:dyDescent="0.2">
      <c r="A23" s="65"/>
      <c r="B23" s="66"/>
      <c r="C23" s="25" t="s">
        <v>61</v>
      </c>
      <c r="D23" s="20" t="s">
        <v>62</v>
      </c>
      <c r="E23" s="68"/>
      <c r="F23" s="70"/>
      <c r="G23" s="44"/>
      <c r="H23" s="44"/>
      <c r="I23" s="44"/>
      <c r="J23" s="40"/>
      <c r="K23" s="40"/>
      <c r="L23" s="40"/>
      <c r="M23" s="40"/>
    </row>
    <row r="24" spans="1:13" s="6" customFormat="1" ht="45" x14ac:dyDescent="0.2">
      <c r="A24" s="65"/>
      <c r="B24" s="66"/>
      <c r="C24" s="25" t="s">
        <v>57</v>
      </c>
      <c r="D24" s="20" t="s">
        <v>41</v>
      </c>
      <c r="E24" s="68"/>
      <c r="F24" s="70"/>
      <c r="G24" s="44"/>
      <c r="H24" s="44"/>
      <c r="I24" s="44"/>
      <c r="J24" s="40"/>
      <c r="K24" s="40"/>
      <c r="L24" s="40"/>
      <c r="M24" s="40"/>
    </row>
    <row r="25" spans="1:13" s="6" customFormat="1" ht="45" x14ac:dyDescent="0.2">
      <c r="A25" s="65"/>
      <c r="B25" s="66"/>
      <c r="C25" s="25" t="s">
        <v>58</v>
      </c>
      <c r="D25" s="20" t="s">
        <v>41</v>
      </c>
      <c r="E25" s="68"/>
      <c r="F25" s="70"/>
      <c r="G25" s="44"/>
      <c r="H25" s="44"/>
      <c r="I25" s="44"/>
      <c r="J25" s="40"/>
      <c r="K25" s="40"/>
      <c r="L25" s="40"/>
      <c r="M25" s="40"/>
    </row>
    <row r="26" spans="1:13" s="6" customFormat="1" ht="75" x14ac:dyDescent="0.2">
      <c r="A26" s="65"/>
      <c r="B26" s="66"/>
      <c r="C26" s="25" t="s">
        <v>59</v>
      </c>
      <c r="D26" s="20" t="s">
        <v>42</v>
      </c>
      <c r="E26" s="68"/>
      <c r="F26" s="70"/>
      <c r="G26" s="44"/>
      <c r="H26" s="44"/>
      <c r="I26" s="44"/>
      <c r="J26" s="40"/>
      <c r="K26" s="40"/>
      <c r="L26" s="40"/>
      <c r="M26" s="40"/>
    </row>
    <row r="27" spans="1:13" s="6" customFormat="1" ht="60" x14ac:dyDescent="0.2">
      <c r="A27" s="65"/>
      <c r="B27" s="66"/>
      <c r="C27" s="25" t="s">
        <v>60</v>
      </c>
      <c r="D27" s="20" t="s">
        <v>41</v>
      </c>
      <c r="E27" s="68"/>
      <c r="F27" s="70"/>
      <c r="G27" s="44"/>
      <c r="H27" s="44"/>
      <c r="I27" s="44"/>
      <c r="J27" s="40"/>
      <c r="K27" s="40"/>
      <c r="L27" s="40"/>
      <c r="M27" s="40"/>
    </row>
    <row r="28" spans="1:13" s="6" customFormat="1" ht="120" x14ac:dyDescent="0.2">
      <c r="A28" s="65"/>
      <c r="B28" s="66"/>
      <c r="C28" s="36" t="s">
        <v>43</v>
      </c>
      <c r="D28" s="20" t="s">
        <v>44</v>
      </c>
      <c r="E28" s="68"/>
      <c r="F28" s="70"/>
      <c r="G28" s="44"/>
      <c r="H28" s="44"/>
      <c r="I28" s="44"/>
      <c r="J28" s="40"/>
      <c r="K28" s="40"/>
      <c r="L28" s="40"/>
      <c r="M28" s="40"/>
    </row>
    <row r="29" spans="1:13" s="6" customFormat="1" ht="60" x14ac:dyDescent="0.2">
      <c r="A29" s="65"/>
      <c r="B29" s="66"/>
      <c r="C29" s="37"/>
      <c r="D29" s="20" t="s">
        <v>45</v>
      </c>
      <c r="E29" s="68"/>
      <c r="F29" s="70"/>
      <c r="G29" s="44"/>
      <c r="H29" s="44"/>
      <c r="I29" s="44"/>
      <c r="J29" s="40"/>
      <c r="K29" s="40"/>
      <c r="L29" s="40"/>
      <c r="M29" s="40"/>
    </row>
    <row r="30" spans="1:13" s="6" customFormat="1" ht="75" x14ac:dyDescent="0.2">
      <c r="A30" s="65"/>
      <c r="B30" s="66"/>
      <c r="C30" s="38"/>
      <c r="D30" s="20" t="s">
        <v>46</v>
      </c>
      <c r="E30" s="68"/>
      <c r="F30" s="70"/>
      <c r="G30" s="44"/>
      <c r="H30" s="44"/>
      <c r="I30" s="44"/>
      <c r="J30" s="40"/>
      <c r="K30" s="40"/>
      <c r="L30" s="40"/>
      <c r="M30" s="40"/>
    </row>
    <row r="31" spans="1:13" s="6" customFormat="1" ht="31.5" customHeight="1" x14ac:dyDescent="0.2">
      <c r="A31" s="65"/>
      <c r="B31" s="66"/>
      <c r="C31" s="36" t="s">
        <v>47</v>
      </c>
      <c r="D31" s="20" t="s">
        <v>48</v>
      </c>
      <c r="E31" s="68"/>
      <c r="F31" s="70"/>
      <c r="G31" s="44"/>
      <c r="H31" s="44"/>
      <c r="I31" s="44"/>
      <c r="J31" s="40"/>
      <c r="K31" s="40"/>
      <c r="L31" s="40"/>
      <c r="M31" s="40"/>
    </row>
    <row r="32" spans="1:13" s="6" customFormat="1" ht="45" x14ac:dyDescent="0.2">
      <c r="A32" s="65"/>
      <c r="B32" s="66"/>
      <c r="C32" s="37"/>
      <c r="D32" s="20" t="s">
        <v>49</v>
      </c>
      <c r="E32" s="68"/>
      <c r="F32" s="70"/>
      <c r="G32" s="44"/>
      <c r="H32" s="44"/>
      <c r="I32" s="44"/>
      <c r="J32" s="40"/>
      <c r="K32" s="40"/>
      <c r="L32" s="40"/>
      <c r="M32" s="40"/>
    </row>
    <row r="33" spans="1:15" s="6" customFormat="1" ht="45" x14ac:dyDescent="0.2">
      <c r="A33" s="65"/>
      <c r="B33" s="66"/>
      <c r="C33" s="38"/>
      <c r="D33" s="20" t="s">
        <v>50</v>
      </c>
      <c r="E33" s="68"/>
      <c r="F33" s="70"/>
      <c r="G33" s="44"/>
      <c r="H33" s="44"/>
      <c r="I33" s="44"/>
      <c r="J33" s="40"/>
      <c r="K33" s="40"/>
      <c r="L33" s="40"/>
      <c r="M33" s="40"/>
    </row>
    <row r="34" spans="1:15" ht="18.75" customHeight="1" x14ac:dyDescent="0.3">
      <c r="A34" s="60" t="s">
        <v>16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9">
        <f>SUM(M16:M33)</f>
        <v>335469.99</v>
      </c>
    </row>
    <row r="35" spans="1:15" ht="18.75" customHeight="1" x14ac:dyDescent="0.3">
      <c r="A35" s="10"/>
      <c r="B35" s="10"/>
      <c r="C35" s="10"/>
      <c r="D35" s="10"/>
      <c r="E35" s="10"/>
      <c r="F35" s="10"/>
      <c r="G35" s="32"/>
      <c r="H35" s="32"/>
      <c r="I35" s="32"/>
      <c r="J35" s="10"/>
      <c r="K35" s="10"/>
      <c r="L35" s="10"/>
      <c r="M35" s="11"/>
    </row>
    <row r="36" spans="1:15" ht="56.25" customHeight="1" x14ac:dyDescent="0.3">
      <c r="A36" s="61" t="s">
        <v>17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8" spans="1:15" ht="140.25" customHeight="1" x14ac:dyDescent="0.3">
      <c r="A38" s="62" t="s">
        <v>18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O38" s="12"/>
    </row>
    <row r="39" spans="1:15" ht="18.75" customHeight="1" x14ac:dyDescent="0.3">
      <c r="A39" s="63" t="s">
        <v>19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</row>
    <row r="40" spans="1:15" ht="54" customHeight="1" x14ac:dyDescent="0.3">
      <c r="A40" s="63" t="s">
        <v>20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14"/>
    </row>
    <row r="41" spans="1:15" x14ac:dyDescent="0.3">
      <c r="A41" s="1" t="s">
        <v>21</v>
      </c>
    </row>
    <row r="42" spans="1:15" x14ac:dyDescent="0.3">
      <c r="A42" s="1" t="s">
        <v>22</v>
      </c>
    </row>
    <row r="43" spans="1:15" x14ac:dyDescent="0.3">
      <c r="A43" s="1" t="s">
        <v>23</v>
      </c>
    </row>
    <row r="44" spans="1:15" ht="39" customHeight="1" x14ac:dyDescent="0.3">
      <c r="A44" s="73" t="s">
        <v>24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6" spans="1:15" ht="48" customHeight="1" x14ac:dyDescent="0.3">
      <c r="A46" s="62" t="s">
        <v>25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</row>
    <row r="47" spans="1:15" x14ac:dyDescent="0.3">
      <c r="A47" s="74"/>
      <c r="B47" s="74"/>
      <c r="C47" s="23"/>
    </row>
    <row r="48" spans="1:15" ht="15.75" customHeight="1" x14ac:dyDescent="0.3">
      <c r="A48" s="75" t="s">
        <v>26</v>
      </c>
      <c r="B48" s="73"/>
      <c r="C48" s="22"/>
      <c r="D48" s="15"/>
      <c r="E48" s="76" t="s">
        <v>27</v>
      </c>
      <c r="F48" s="76"/>
      <c r="G48" s="76"/>
      <c r="H48" s="34"/>
      <c r="K48" s="16"/>
      <c r="L48" s="17"/>
      <c r="M48" s="17"/>
    </row>
    <row r="49" spans="1:13" ht="17.25" customHeight="1" x14ac:dyDescent="0.3">
      <c r="A49" s="63" t="s">
        <v>28</v>
      </c>
      <c r="B49" s="63"/>
      <c r="C49" s="13"/>
      <c r="D49" s="18" t="s">
        <v>29</v>
      </c>
      <c r="E49" s="71" t="s">
        <v>30</v>
      </c>
      <c r="F49" s="71"/>
      <c r="G49" s="71"/>
      <c r="H49" s="33"/>
      <c r="I49" s="35"/>
      <c r="J49" s="13"/>
      <c r="K49" s="13"/>
      <c r="L49" s="17"/>
      <c r="M49" s="17"/>
    </row>
    <row r="50" spans="1:13" ht="14.25" customHeight="1" x14ac:dyDescent="0.3">
      <c r="A50" s="13"/>
      <c r="B50" s="13"/>
      <c r="C50" s="13"/>
      <c r="D50" s="13"/>
      <c r="E50" s="13"/>
      <c r="F50" s="19"/>
      <c r="G50" s="33"/>
      <c r="H50" s="33"/>
      <c r="I50" s="35"/>
      <c r="J50" s="13"/>
      <c r="K50" s="13"/>
      <c r="L50" s="17"/>
      <c r="M50" s="17"/>
    </row>
    <row r="51" spans="1:13" ht="14.25" customHeight="1" x14ac:dyDescent="0.3"/>
    <row r="52" spans="1:13" x14ac:dyDescent="0.3">
      <c r="A52" s="72" t="s">
        <v>31</v>
      </c>
      <c r="B52" s="72"/>
      <c r="C52" s="21"/>
      <c r="D52" s="1" t="s">
        <v>27</v>
      </c>
    </row>
    <row r="53" spans="1:13" x14ac:dyDescent="0.3">
      <c r="A53" s="72" t="s">
        <v>32</v>
      </c>
      <c r="B53" s="72"/>
      <c r="C53" s="21"/>
      <c r="D53" s="1" t="s">
        <v>33</v>
      </c>
    </row>
  </sheetData>
  <mergeCells count="47">
    <mergeCell ref="A40:L40"/>
    <mergeCell ref="A49:B49"/>
    <mergeCell ref="E49:G49"/>
    <mergeCell ref="A52:B52"/>
    <mergeCell ref="A53:B53"/>
    <mergeCell ref="A44:M44"/>
    <mergeCell ref="A46:M46"/>
    <mergeCell ref="A47:B47"/>
    <mergeCell ref="A48:B48"/>
    <mergeCell ref="E48:G48"/>
    <mergeCell ref="A34:L34"/>
    <mergeCell ref="A36:M36"/>
    <mergeCell ref="A38:M38"/>
    <mergeCell ref="A39:M39"/>
    <mergeCell ref="G12:I12"/>
    <mergeCell ref="J12:L12"/>
    <mergeCell ref="M12:M14"/>
    <mergeCell ref="J13:J14"/>
    <mergeCell ref="K13:K14"/>
    <mergeCell ref="L13:L14"/>
    <mergeCell ref="A16:A33"/>
    <mergeCell ref="B16:B33"/>
    <mergeCell ref="E16:E33"/>
    <mergeCell ref="F16:F33"/>
    <mergeCell ref="C28:C30"/>
    <mergeCell ref="L1:M1"/>
    <mergeCell ref="A3:M3"/>
    <mergeCell ref="A4:M4"/>
    <mergeCell ref="A5:M5"/>
    <mergeCell ref="A6:M6"/>
    <mergeCell ref="A7:M7"/>
    <mergeCell ref="A8:M8"/>
    <mergeCell ref="A10:M10"/>
    <mergeCell ref="A12:A14"/>
    <mergeCell ref="B12:B14"/>
    <mergeCell ref="E12:E14"/>
    <mergeCell ref="F12:F14"/>
    <mergeCell ref="C12:D14"/>
    <mergeCell ref="C31:C33"/>
    <mergeCell ref="L16:L33"/>
    <mergeCell ref="M16:M33"/>
    <mergeCell ref="C15:D15"/>
    <mergeCell ref="G16:G33"/>
    <mergeCell ref="H16:H33"/>
    <mergeCell ref="I16:I33"/>
    <mergeCell ref="J16:J33"/>
    <mergeCell ref="K16:K33"/>
  </mergeCells>
  <pageMargins left="0.98425196850393704" right="0.19685039370078741" top="0.74803149606299213" bottom="0" header="0.51181102362204722" footer="0.51181102362204722"/>
  <pageSetup paperSize="9" scale="4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Павловна Янова</cp:lastModifiedBy>
  <cp:revision>24</cp:revision>
  <cp:lastPrinted>2026-09-23T08:22:03Z</cp:lastPrinted>
  <dcterms:created xsi:type="dcterms:W3CDTF">1601-01-01T00:00:00Z</dcterms:created>
  <dcterms:modified xsi:type="dcterms:W3CDTF">2026-10-05T13:39:35Z</dcterms:modified>
  <cp:version>1048576</cp:version>
</cp:coreProperties>
</file>