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30855" windowHeight="13185" tabRatio="597"/>
  </bookViews>
  <sheets>
    <sheet name="Анализ рынка (базовый)" sheetId="3" r:id="rId1"/>
  </sheets>
  <definedNames>
    <definedName name="_xlnm.Print_Area" localSheetId="0">'Анализ рынка (базовый)'!$A$1:$L$16</definedName>
  </definedNames>
  <calcPr calcId="162913" fullPrecision="0"/>
</workbook>
</file>

<file path=xl/calcChain.xml><?xml version="1.0" encoding="utf-8"?>
<calcChain xmlns="http://schemas.openxmlformats.org/spreadsheetml/2006/main">
  <c r="L8" i="3" l="1"/>
  <c r="H9" i="3" l="1"/>
  <c r="G9" i="3"/>
  <c r="F9" i="3"/>
  <c r="I8" i="3" l="1"/>
  <c r="J8" i="3" l="1"/>
  <c r="K8" i="3" s="1"/>
  <c r="L9" i="3" l="1"/>
</calcChain>
</file>

<file path=xl/sharedStrings.xml><?xml version="1.0" encoding="utf-8"?>
<sst xmlns="http://schemas.openxmlformats.org/spreadsheetml/2006/main" count="25" uniqueCount="25">
  <si>
    <t>№ п/п</t>
  </si>
  <si>
    <t>Ед. изм.</t>
  </si>
  <si>
    <t>Кол-во</t>
  </si>
  <si>
    <t>Основные характеристики объекта закупки</t>
  </si>
  <si>
    <t xml:space="preserve">Среднее квадратичное отклонение                                                            </t>
  </si>
  <si>
    <t xml:space="preserve">НМЦК (руб.)                  </t>
  </si>
  <si>
    <t>Объект закупки</t>
  </si>
  <si>
    <t xml:space="preserve">(подпись/расшифровка подписи)                                                      </t>
  </si>
  <si>
    <t xml:space="preserve">Коэффициент вариации (%)                                          </t>
  </si>
  <si>
    <r>
      <t xml:space="preserve">Используемый метод определения НМЦК с обоснованием: </t>
    </r>
    <r>
      <rPr>
        <b/>
        <sz val="12"/>
        <color theme="1"/>
        <rFont val="Times New Roman"/>
        <family val="1"/>
        <charset val="204"/>
      </rPr>
      <t>Метод сопоставимых рыночных цен (анализа рынка)</t>
    </r>
  </si>
  <si>
    <t>ИТОГО</t>
  </si>
  <si>
    <t>Обоснование начальной (максимальной) цены контракта</t>
  </si>
  <si>
    <t xml:space="preserve">Средняя арифм. величина цены единицы продукции, руб.                                                                                                       </t>
  </si>
  <si>
    <t xml:space="preserve">Работник контрактной службы:                                                                                                   </t>
  </si>
  <si>
    <t>Государственное казенное учреждение «Управление транспорта и дорожного мониторинга Сахалинской области»</t>
  </si>
  <si>
    <r>
      <t xml:space="preserve">Предмет контракта: </t>
    </r>
    <r>
      <rPr>
        <sz val="12"/>
        <color theme="1"/>
        <rFont val="Times New Roman"/>
        <family val="1"/>
        <charset val="204"/>
      </rPr>
      <t>Оказание услуг по технической поддержке государственной информационной системы «Региональная навигационно-информационная система Сахалинской области»</t>
    </r>
  </si>
  <si>
    <t>Оказание услуг по технической поддержке государственной информационной системы «Региональная навигационно-информационная система Сахалинской области».</t>
  </si>
  <si>
    <t>В соответствии с Техническим заданием</t>
  </si>
  <si>
    <t>мес.</t>
  </si>
  <si>
    <t>Дата подготовки обоснования НМЦК: 30.09.2026</t>
  </si>
  <si>
    <t>________________/И.В. Филиппова</t>
  </si>
  <si>
    <t xml:space="preserve">Цена единицы продукции, указанная в источнике №1, 
КП № ВХ-4/10-709/26 от 01.10.2026
</t>
  </si>
  <si>
    <t>Цена единицы продукции, указанная в источнике №2, 
КП № ВХ-4/10-710/26 от 01.10.2026</t>
  </si>
  <si>
    <t xml:space="preserve">Цена единицы продукции, указанная в источнике № 3, КП № ВХ-4/10-711/26 от 01.10.2026
</t>
  </si>
  <si>
    <t>В целях соблюдения принципа результативности и эффективности расходования бюджетных средств, предусмотренного статьей 34 Бюджетного кодекса РФ, для расчета НМЦК принимается минимальное ценовое предложение из коммерческих предложений. Начальная (максимальная) цена контракта принята в размере 7 500 000  (семь миллионов пятьсот тысяч) рублей 00 копеек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</si>
</sst>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33">
    <xf numFmtId="0" fontId="0" fillId="0" borderId="0" xfId="0"/>
    <xf numFmtId="0" fontId="4" fillId="0" borderId="0" xfId="0" applyFont="1" applyAlignment="1">
      <alignment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/>
    <xf numFmtId="0" fontId="4" fillId="0" borderId="0" xfId="0" applyFont="1" applyBorder="1" applyAlignment="1"/>
    <xf numFmtId="0" fontId="1" fillId="0" borderId="1" xfId="0" applyFont="1" applyBorder="1" applyAlignment="1">
      <alignment horizontal="center" vertical="center" wrapText="1" shrinkToFit="1"/>
    </xf>
    <xf numFmtId="10" fontId="1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/>
    <xf numFmtId="3" fontId="5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center" vertical="center" wrapText="1"/>
    </xf>
    <xf numFmtId="4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 shrinkToFit="1"/>
    </xf>
    <xf numFmtId="4" fontId="6" fillId="0" borderId="1" xfId="0" applyNumberFormat="1" applyFont="1" applyFill="1" applyBorder="1" applyAlignment="1">
      <alignment horizontal="center" vertical="center" wrapText="1" shrinkToFit="1"/>
    </xf>
    <xf numFmtId="4" fontId="1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 wrapText="1" shrinkToFit="1"/>
    </xf>
    <xf numFmtId="0" fontId="0" fillId="0" borderId="0" xfId="0" applyAlignment="1">
      <alignment horizontal="left" wrapText="1"/>
    </xf>
    <xf numFmtId="0" fontId="1" fillId="0" borderId="1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vertical="top" wrapText="1"/>
    </xf>
    <xf numFmtId="0" fontId="7" fillId="0" borderId="0" xfId="0" applyFont="1" applyAlignment="1">
      <alignment horizontal="left" vertical="top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7"/>
  <sheetViews>
    <sheetView tabSelected="1" zoomScale="85" zoomScaleNormal="85" workbookViewId="0">
      <selection activeCell="I15" sqref="I15"/>
    </sheetView>
  </sheetViews>
  <sheetFormatPr defaultRowHeight="15" x14ac:dyDescent="0.25"/>
  <cols>
    <col min="1" max="1" width="4.5703125" style="11" customWidth="1"/>
    <col min="2" max="2" width="46.42578125" style="11" customWidth="1"/>
    <col min="3" max="3" width="18.42578125" style="11" customWidth="1"/>
    <col min="4" max="5" width="9.140625" style="11"/>
    <col min="6" max="8" width="16.42578125" style="11" customWidth="1"/>
    <col min="9" max="9" width="17.28515625" style="11" customWidth="1"/>
    <col min="10" max="10" width="14.85546875" style="11" customWidth="1"/>
    <col min="11" max="11" width="14.28515625" style="11" customWidth="1"/>
    <col min="12" max="12" width="18.5703125" style="11" customWidth="1"/>
    <col min="13" max="13" width="40.85546875" style="11" customWidth="1"/>
    <col min="14" max="16384" width="9.140625" style="11"/>
  </cols>
  <sheetData>
    <row r="1" spans="1:14" ht="15.75" x14ac:dyDescent="0.25">
      <c r="A1" s="27" t="s">
        <v>11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4" ht="15.75" x14ac:dyDescent="0.25">
      <c r="A2" s="3"/>
      <c r="B2" s="30" t="s">
        <v>14</v>
      </c>
      <c r="C2" s="30"/>
      <c r="D2" s="30"/>
      <c r="E2" s="30"/>
      <c r="F2" s="30"/>
      <c r="G2" s="30"/>
      <c r="H2" s="30"/>
      <c r="I2" s="30"/>
    </row>
    <row r="3" spans="1:14" ht="24" customHeight="1" x14ac:dyDescent="0.25">
      <c r="A3" s="28" t="s">
        <v>15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4" ht="15.75" customHeight="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4" ht="15.75" x14ac:dyDescent="0.25">
      <c r="A5" s="3" t="s">
        <v>9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4" ht="15.75" x14ac:dyDescent="0.25">
      <c r="A6" s="4"/>
      <c r="B6" s="2"/>
      <c r="C6" s="1"/>
      <c r="D6" s="1"/>
      <c r="E6" s="1"/>
      <c r="F6" s="4"/>
      <c r="G6" s="4"/>
      <c r="H6" s="5"/>
      <c r="I6" s="5"/>
      <c r="J6" s="5"/>
      <c r="K6" s="5"/>
      <c r="L6" s="5"/>
    </row>
    <row r="7" spans="1:14" ht="126" x14ac:dyDescent="0.25">
      <c r="A7" s="6" t="s">
        <v>0</v>
      </c>
      <c r="B7" s="6" t="s">
        <v>6</v>
      </c>
      <c r="C7" s="6" t="s">
        <v>3</v>
      </c>
      <c r="D7" s="6" t="s">
        <v>1</v>
      </c>
      <c r="E7" s="6" t="s">
        <v>2</v>
      </c>
      <c r="F7" s="20" t="s">
        <v>21</v>
      </c>
      <c r="G7" s="20" t="s">
        <v>22</v>
      </c>
      <c r="H7" s="20" t="s">
        <v>23</v>
      </c>
      <c r="I7" s="6" t="s">
        <v>12</v>
      </c>
      <c r="J7" s="6" t="s">
        <v>4</v>
      </c>
      <c r="K7" s="6" t="s">
        <v>8</v>
      </c>
      <c r="L7" s="6" t="s">
        <v>5</v>
      </c>
    </row>
    <row r="8" spans="1:14" ht="78.75" x14ac:dyDescent="0.25">
      <c r="A8" s="6">
        <v>1</v>
      </c>
      <c r="B8" s="23" t="s">
        <v>16</v>
      </c>
      <c r="C8" s="25" t="s">
        <v>17</v>
      </c>
      <c r="D8" s="13" t="s">
        <v>18</v>
      </c>
      <c r="E8" s="6">
        <v>12</v>
      </c>
      <c r="F8" s="21">
        <v>660000</v>
      </c>
      <c r="G8" s="22">
        <v>625000</v>
      </c>
      <c r="H8" s="22">
        <v>675000</v>
      </c>
      <c r="I8" s="18">
        <f t="shared" ref="I8" si="0">ROUNDDOWN(AVERAGE(F8:H8),2)</f>
        <v>653333.32999999996</v>
      </c>
      <c r="J8" s="18">
        <f t="shared" ref="J8" si="1">_xlfn.STDEV.S(F8,G8,H8)</f>
        <v>25658.01</v>
      </c>
      <c r="K8" s="7">
        <f t="shared" ref="K8" si="2">J8/I8</f>
        <v>3.9300000000000002E-2</v>
      </c>
      <c r="L8" s="19">
        <f>G8*E8</f>
        <v>7500000</v>
      </c>
      <c r="M8" s="26"/>
    </row>
    <row r="9" spans="1:14" ht="15.75" x14ac:dyDescent="0.25">
      <c r="A9" s="8"/>
      <c r="B9" s="8" t="s">
        <v>10</v>
      </c>
      <c r="C9" s="8"/>
      <c r="D9" s="8"/>
      <c r="E9" s="12"/>
      <c r="F9" s="10">
        <f>F8*E8</f>
        <v>7920000</v>
      </c>
      <c r="G9" s="10">
        <f>G8*E8</f>
        <v>7500000</v>
      </c>
      <c r="H9" s="10">
        <f>H8*E8</f>
        <v>8100000</v>
      </c>
      <c r="I9" s="9"/>
      <c r="J9" s="9"/>
      <c r="K9" s="8"/>
      <c r="L9" s="10">
        <f>SUM(L8:L8)</f>
        <v>7500000</v>
      </c>
    </row>
    <row r="10" spans="1:14" ht="15.75" x14ac:dyDescent="0.25">
      <c r="A10" s="14"/>
      <c r="B10" s="14"/>
      <c r="C10" s="14"/>
      <c r="D10" s="14"/>
      <c r="E10" s="15"/>
      <c r="F10" s="16"/>
      <c r="G10" s="16"/>
      <c r="H10" s="16"/>
      <c r="I10" s="17"/>
      <c r="J10" s="17"/>
      <c r="K10" s="14"/>
      <c r="L10" s="16"/>
    </row>
    <row r="11" spans="1:14" ht="15" customHeight="1" x14ac:dyDescent="0.25">
      <c r="A11" s="32" t="s">
        <v>24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1"/>
      <c r="N11" s="31"/>
    </row>
    <row r="12" spans="1:14" ht="27.75" customHeight="1" x14ac:dyDescent="0.25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1"/>
      <c r="N12" s="31"/>
    </row>
    <row r="13" spans="1:14" x14ac:dyDescent="0.25">
      <c r="A13" s="11" t="s">
        <v>19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</row>
    <row r="14" spans="1:14" x14ac:dyDescent="0.25">
      <c r="A14" s="11" t="s">
        <v>13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</row>
    <row r="15" spans="1:14" x14ac:dyDescent="0.25">
      <c r="B15" s="11" t="s">
        <v>20</v>
      </c>
    </row>
    <row r="16" spans="1:14" hidden="1" x14ac:dyDescent="0.25">
      <c r="A16" s="11" t="s">
        <v>7</v>
      </c>
    </row>
    <row r="17" hidden="1" x14ac:dyDescent="0.25"/>
  </sheetData>
  <mergeCells count="4">
    <mergeCell ref="A11:L12"/>
    <mergeCell ref="A1:L1"/>
    <mergeCell ref="A3:L3"/>
    <mergeCell ref="B2:I2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A0777D44E5CDB48B8E6EAC0C02EB7A0" ma:contentTypeVersion="0" ma:contentTypeDescription="Создание документа." ma:contentTypeScope="" ma:versionID="06efb95f706e4b0db5b0d69fa065951e">
  <xsd:schema xmlns:xsd="http://www.w3.org/2001/XMLSchema" xmlns:xs="http://www.w3.org/2001/XMLSchema" xmlns:p="http://schemas.microsoft.com/office/2006/metadata/properties" xmlns:ns2="4a8bbfa7-bb15-4050-8f12-c2a851c09489" targetNamespace="http://schemas.microsoft.com/office/2006/metadata/properties" ma:root="true" ma:fieldsID="e89ac6a793a41da95db62092fca9ca51" ns2:_="">
    <xsd:import namespace="4a8bbfa7-bb15-4050-8f12-c2a851c0948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8bbfa7-bb15-4050-8f12-c2a851c0948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Значение идентификатора документа" ma:description="Значение идентификатора документа, присвоенного данному элементу." ma:internalName="_dlc_DocId" ma:readOnly="true">
      <xsd:simpleType>
        <xsd:restriction base="dms:Text"/>
      </xsd:simpleType>
    </xsd:element>
    <xsd:element name="_dlc_DocIdUrl" ma:index="9" nillable="true" ma:displayName="Идентификатор документа" ma:description="Постоянная ссылка на этот документ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Сохранить идентификатор" ma:description="Сохранять идентификатор при добавлении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4a8bbfa7-bb15-4050-8f12-c2a851c09489">YTZ6FSJW3ZFH-10-482580</_dlc_DocId>
    <_dlc_DocIdUrl xmlns="4a8bbfa7-bb15-4050-8f12-c2a851c09489">
      <Url>http://aso-ssr-01/sites/gbusoci/_layouts/DocIdRedir.aspx?ID=YTZ6FSJW3ZFH-10-482580</Url>
      <Description>YTZ6FSJW3ZFH-10-482580</Description>
    </_dlc_DocIdUrl>
  </documentManagement>
</p:properties>
</file>

<file path=customXml/itemProps1.xml><?xml version="1.0" encoding="utf-8"?>
<ds:datastoreItem xmlns:ds="http://schemas.openxmlformats.org/officeDocument/2006/customXml" ds:itemID="{E65DFC53-7522-48A7-BB3A-B25B428CE75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6F7B25D-964D-43E6-9ED3-BD4EE0B91A3F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ED6CD287-5129-49DE-BED3-A4EBBFFDBB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8bbfa7-bb15-4050-8f12-c2a851c094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89D09079-EAB8-4386-BB4A-FD14DC6AC5A2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4a8bbfa7-bb15-4050-8f12-c2a851c09489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Анализ рынка (базовый)</vt:lpstr>
      <vt:lpstr>'Анализ рынка (базовый)'!Область_печати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2026-10-01T05:22:09Z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656b8a4d-8c16-4004-830e-021f9e5e423a</vt:lpwstr>
  </property>
  <property fmtid="{D5CDD505-2E9C-101B-9397-08002B2CF9AE}" pid="3" name="ContentTypeId">
    <vt:lpwstr>0x010100AA0777D44E5CDB48B8E6EAC0C02EB7A0</vt:lpwstr>
  </property>
</Properties>
</file>