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13" i="1" l="1"/>
  <c r="AD14" i="1"/>
  <c r="AD15" i="1"/>
  <c r="AD12" i="1"/>
  <c r="AC16" i="1"/>
  <c r="AB13" i="1"/>
  <c r="AB14" i="1"/>
  <c r="AB15" i="1"/>
  <c r="AB12" i="1"/>
  <c r="AD16" i="1" l="1"/>
</calcChain>
</file>

<file path=xl/sharedStrings.xml><?xml version="1.0" encoding="utf-8"?>
<sst xmlns="http://schemas.openxmlformats.org/spreadsheetml/2006/main" count="149" uniqueCount="75">
  <si>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</si>
  <si>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</si>
  <si>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</si>
  <si>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</si>
  <si>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</si>
  <si>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</si>
  <si>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</si>
  <si>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</si>
  <si>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</si>
  <si>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</si>
  <si>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</si>
  <si>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</si>
  <si>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</si>
  <si>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</si>
  <si>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</si>
  <si>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</si>
  <si>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</si>
  <si>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</si>
  <si>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</si>
  <si>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</si>
  <si>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</si>
  <si>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</si>
  <si>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</si>
  <si>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</si>
  <si>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</si>
  <si>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</si>
  <si>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</si>
  <si>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</si>
  <si>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</si>
  <si>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</si>
  <si>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</si>
  <si>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</si>
  <si>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</si>
  <si>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</si>
  <si>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</si>
  <si>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</si>
  <si>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</si>
  <si>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</si>
  <si>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</si>
  <si>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</si>
  <si>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</si>
  <si>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</si>
  <si>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</si>
  <si>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</si>
  <si>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</si>
  <si>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</si>
  <si>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</si>
  <si>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</si>
  <si>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</si>
  <si>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</si>
  <si>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</si>
  <si>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усл. ед</t>
  </si>
  <si>
    <t xml:space="preserve">16 471 073,00 </t>
  </si>
  <si>
    <t xml:space="preserve">14 000 000,00 </t>
  </si>
  <si>
    <t xml:space="preserve">18 209 864,40 </t>
  </si>
  <si>
    <t>2</t>
  </si>
  <si>
    <t xml:space="preserve">36 177 703,00 </t>
  </si>
  <si>
    <t xml:space="preserve">33 358 368,00 </t>
  </si>
  <si>
    <t>Поставщик 1</t>
  </si>
  <si>
    <t>Поставщик 2</t>
  </si>
  <si>
    <t>Поставщик 3</t>
  </si>
  <si>
    <t>Дата подготовки обоснования НМЦК:01.10.2026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</si>
  <si>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</si>
  <si>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</si>
  <si>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</si>
  <si>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</si>
  <si>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</si>
  <si>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Выполнение комплекса работ по Этапу 1 (Обследование и управление проектом на Этапе 1; Архитектура, UX/UI, данные, четыре среды на Этапе 1; Основной сайт, сайт Фонда, CMS, коллекция на Этапе1; Наполнение, миграция, испытания и веб-публикации на Этапе 1; ЛК, SSO, лояльность, CRM, магазин и интеграции на Этапе 1; Полные испытания, независимые аудиты и обучение на Этапе 1; Эксплуатация системы на Этапе 1)</t>
  </si>
  <si>
    <t>Выполнение комплекса работ по Этапу 2 (Обследование и управление проектом на Этапе 2; Архитектура, UX/UI, данные, четыре среды на Этапе 2; Основной сайт, сайт Фонда, CMS, коллекция на Этапе2; Наполнение, миграция, испытания и веб-публикации на Этапе 2; ЛК, SSO, лояльность, CRM, магазин и интеграции на Этапе 2; Полные испытания, независимые аудиты и обучение на Этапе 2; Эксплуатация системы на Этапе 2)</t>
  </si>
  <si>
    <t>Выполнение комплекса работ по Этапу 3 (Обследование и управление проектом на Этапе 3; Архитектура, UX/UI, данные, четыре среды на Этапе 3; Приложения iOS/Android, аудиты и публикация; Игры, AR и аудиогиды: производство и доставка; Полные испытания, независимые аудиты и обучение на Этапе 3; Эксплуатация системы на Этапе 3; Исполнительная документация, права и передача)</t>
  </si>
  <si>
    <t>Выполнение комплекса работ по Этапу 4 (Стабилизация: мониторинг, дежурство и сопровождение)</t>
  </si>
  <si>
    <t>На основании проведенного анализа рынка и расчетов, НМЦК составляет: 73 660 548,46 рублей.</t>
  </si>
  <si>
    <t>НМЦК с учетом выделенных лимитов бюджетных средств</t>
  </si>
  <si>
    <t>НМЦК с учетом выделенных лимитов бюджетных средств составляет: 71 500 000,00 рублей.</t>
  </si>
  <si>
    <t>Выполнение работ по созданию, развитию и вводу в эксплуатацию цифровой экосистемы Федерального государственного бюджетного учреждения культуры «Государственный центральный театральный музей имени А. А. Бахрушина»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</si>
</sst>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5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52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top" wrapText="1"/>
    </xf>
    <xf numFmtId="0" fontId="5" fillId="0" borderId="13" xfId="0" applyFont="1" applyFill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2" fontId="14" fillId="0" borderId="0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oneCellAnchor>
    <xdr:from>
      <xdr:col>28</xdr:col>
      <xdr:colOff>219075</xdr:colOff>
      <xdr:row>10</xdr:row>
      <xdr:rowOff>85725</xdr:rowOff>
    </xdr:from>
    <xdr:ext cx="1381760" cy="528320"/>
    <xdr:pic>
      <xdr:nvPicPr>
        <xdr:cNvPr id="11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983075" y="4669631"/>
          <a:ext cx="1381760" cy="528320"/>
        </a:xfrm>
        <a:prstGeom prst="rect">
          <a:avLst/>
        </a:prstGeom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30"/>
  <sheetViews>
    <sheetView tabSelected="1" view="pageBreakPreview" topLeftCell="A4" zoomScale="80" zoomScaleNormal="100" zoomScaleSheetLayoutView="80" workbookViewId="0">
      <selection activeCell="AA25" sqref="AA25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9" width="23" style="13" customWidth="1"/>
    <col min="30" max="30" width="15.140625" style="1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2" ht="36" customHeight="1" x14ac:dyDescent="0.3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  <c r="AD5" s="4"/>
    </row>
    <row r="6" spans="1:32" ht="24.75" customHeight="1" x14ac:dyDescent="0.25">
      <c r="A6" s="25" t="s">
        <v>2</v>
      </c>
      <c r="B6" s="25"/>
      <c r="C6" s="31" t="s">
        <v>64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</row>
    <row r="7" spans="1:32" ht="42" customHeight="1" x14ac:dyDescent="0.25">
      <c r="A7" s="25" t="s">
        <v>62</v>
      </c>
      <c r="B7" s="25"/>
      <c r="C7" s="31" t="s">
        <v>63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</row>
    <row r="8" spans="1:32" ht="43.5" customHeight="1" x14ac:dyDescent="0.25">
      <c r="A8" s="50" t="s">
        <v>74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spans="1:32" ht="125.25" customHeight="1" x14ac:dyDescent="0.25">
      <c r="A9" s="26" t="s">
        <v>3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1:32" ht="30" customHeight="1" x14ac:dyDescent="0.25">
      <c r="A10" s="25" t="s">
        <v>4</v>
      </c>
      <c r="B10" s="25" t="s">
        <v>5</v>
      </c>
      <c r="C10" s="25"/>
      <c r="D10" s="27" t="s">
        <v>6</v>
      </c>
      <c r="E10" s="25" t="s">
        <v>7</v>
      </c>
      <c r="F10" s="27" t="s">
        <v>8</v>
      </c>
      <c r="G10" s="6" t="s">
        <v>58</v>
      </c>
      <c r="H10" s="6" t="s">
        <v>59</v>
      </c>
      <c r="I10" s="6" t="s">
        <v>60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27" t="s">
        <v>65</v>
      </c>
      <c r="AC10" s="8" t="s">
        <v>27</v>
      </c>
      <c r="AD10" s="46" t="s">
        <v>72</v>
      </c>
    </row>
    <row r="11" spans="1:32" ht="45" customHeight="1" x14ac:dyDescent="0.25">
      <c r="A11" s="25"/>
      <c r="B11" s="25"/>
      <c r="C11" s="25"/>
      <c r="D11" s="27"/>
      <c r="E11" s="25"/>
      <c r="F11" s="27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27"/>
      <c r="AC11" s="10"/>
      <c r="AD11" s="27"/>
    </row>
    <row r="12" spans="1:32" ht="179.25" customHeight="1" x14ac:dyDescent="0.25">
      <c r="A12" s="11" t="s">
        <v>50</v>
      </c>
      <c r="B12" s="45" t="s">
        <v>67</v>
      </c>
      <c r="C12" s="25"/>
      <c r="D12" s="7"/>
      <c r="E12" s="11" t="s">
        <v>51</v>
      </c>
      <c r="F12" s="12">
        <v>1</v>
      </c>
      <c r="G12" s="6" t="s">
        <v>52</v>
      </c>
      <c r="H12" s="6" t="s">
        <v>53</v>
      </c>
      <c r="I12" s="6" t="s">
        <v>54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2115520.25</v>
      </c>
      <c r="AB12" s="44">
        <f>(H12+I12+G12)/3</f>
        <v>16226979.133333333</v>
      </c>
      <c r="AC12" s="6">
        <v>16226979.130000001</v>
      </c>
      <c r="AD12" s="44">
        <f>AB12*0.970668851714</f>
        <v>15751023.202139705</v>
      </c>
      <c r="AE12" s="13"/>
      <c r="AF12" s="13"/>
    </row>
    <row r="13" spans="1:32" ht="173.25" customHeight="1" x14ac:dyDescent="0.25">
      <c r="A13" s="24" t="s">
        <v>55</v>
      </c>
      <c r="B13" s="45" t="s">
        <v>68</v>
      </c>
      <c r="C13" s="25"/>
      <c r="D13" s="7"/>
      <c r="E13" s="24" t="s">
        <v>51</v>
      </c>
      <c r="F13" s="12">
        <v>1</v>
      </c>
      <c r="G13" s="6" t="s">
        <v>56</v>
      </c>
      <c r="H13" s="6" t="s">
        <v>57</v>
      </c>
      <c r="I13" s="6">
        <v>31803057.600000001</v>
      </c>
      <c r="J13" s="6" t="s">
        <v>29</v>
      </c>
      <c r="K13" s="6" t="s">
        <v>30</v>
      </c>
      <c r="L13" s="6" t="s">
        <v>31</v>
      </c>
      <c r="M13" s="6" t="s">
        <v>32</v>
      </c>
      <c r="N13" s="6" t="s">
        <v>33</v>
      </c>
      <c r="O13" s="6" t="s">
        <v>34</v>
      </c>
      <c r="P13" s="6" t="s">
        <v>35</v>
      </c>
      <c r="Q13" s="6" t="s">
        <v>36</v>
      </c>
      <c r="R13" s="6" t="s">
        <v>37</v>
      </c>
      <c r="S13" s="6" t="s">
        <v>38</v>
      </c>
      <c r="T13" s="6" t="s">
        <v>39</v>
      </c>
      <c r="U13" s="6" t="s">
        <v>40</v>
      </c>
      <c r="V13" s="6" t="s">
        <v>41</v>
      </c>
      <c r="W13" s="6" t="s">
        <v>42</v>
      </c>
      <c r="X13" s="6" t="s">
        <v>43</v>
      </c>
      <c r="Y13" s="6" t="s">
        <v>44</v>
      </c>
      <c r="Z13" s="6" t="s">
        <v>45</v>
      </c>
      <c r="AA13" s="6">
        <v>2217550.0699999998</v>
      </c>
      <c r="AB13" s="44">
        <f t="shared" ref="AB13:AB15" si="0">(H13+I13+G13)/3</f>
        <v>33779709.533333331</v>
      </c>
      <c r="AC13" s="6">
        <v>33779709.530000001</v>
      </c>
      <c r="AD13" s="44">
        <f t="shared" ref="AD13:AD15" si="1">AB13*0.970668851714</f>
        <v>32788911.863953121</v>
      </c>
      <c r="AE13" s="13"/>
      <c r="AF13" s="13"/>
    </row>
    <row r="14" spans="1:32" ht="155.25" customHeight="1" x14ac:dyDescent="0.25">
      <c r="A14" s="24">
        <v>3</v>
      </c>
      <c r="B14" s="45" t="s">
        <v>69</v>
      </c>
      <c r="C14" s="25"/>
      <c r="D14" s="7"/>
      <c r="E14" s="24" t="s">
        <v>51</v>
      </c>
      <c r="F14" s="12">
        <v>1</v>
      </c>
      <c r="G14" s="6">
        <v>28615597</v>
      </c>
      <c r="H14" s="6">
        <v>30059666</v>
      </c>
      <c r="I14" s="6">
        <v>6456324</v>
      </c>
      <c r="J14" s="6" t="s">
        <v>29</v>
      </c>
      <c r="K14" s="6" t="s">
        <v>30</v>
      </c>
      <c r="L14" s="6" t="s">
        <v>31</v>
      </c>
      <c r="M14" s="6" t="s">
        <v>32</v>
      </c>
      <c r="N14" s="6" t="s">
        <v>33</v>
      </c>
      <c r="O14" s="6" t="s">
        <v>34</v>
      </c>
      <c r="P14" s="6" t="s">
        <v>35</v>
      </c>
      <c r="Q14" s="6" t="s">
        <v>36</v>
      </c>
      <c r="R14" s="6" t="s">
        <v>37</v>
      </c>
      <c r="S14" s="6" t="s">
        <v>38</v>
      </c>
      <c r="T14" s="6" t="s">
        <v>39</v>
      </c>
      <c r="U14" s="6" t="s">
        <v>40</v>
      </c>
      <c r="V14" s="6" t="s">
        <v>41</v>
      </c>
      <c r="W14" s="6" t="s">
        <v>42</v>
      </c>
      <c r="X14" s="6" t="s">
        <v>43</v>
      </c>
      <c r="Y14" s="6" t="s">
        <v>44</v>
      </c>
      <c r="Z14" s="6" t="s">
        <v>45</v>
      </c>
      <c r="AA14" s="6">
        <v>13230246.08</v>
      </c>
      <c r="AB14" s="44">
        <f t="shared" si="0"/>
        <v>21710529</v>
      </c>
      <c r="AC14" s="6">
        <v>21710529</v>
      </c>
      <c r="AD14" s="44">
        <f t="shared" si="1"/>
        <v>21073734.254533496</v>
      </c>
      <c r="AE14" s="13"/>
      <c r="AF14" s="13"/>
    </row>
    <row r="15" spans="1:32" ht="138.75" customHeight="1" x14ac:dyDescent="0.25">
      <c r="A15" s="11">
        <v>4</v>
      </c>
      <c r="B15" s="45" t="s">
        <v>70</v>
      </c>
      <c r="C15" s="25"/>
      <c r="D15" s="7"/>
      <c r="E15" s="11" t="s">
        <v>51</v>
      </c>
      <c r="F15" s="12">
        <v>1</v>
      </c>
      <c r="G15" s="6">
        <v>1663626</v>
      </c>
      <c r="H15" s="6">
        <v>2096706</v>
      </c>
      <c r="I15" s="6">
        <v>2069660.4</v>
      </c>
      <c r="J15" s="6" t="s">
        <v>29</v>
      </c>
      <c r="K15" s="6" t="s">
        <v>30</v>
      </c>
      <c r="L15" s="6" t="s">
        <v>31</v>
      </c>
      <c r="M15" s="6" t="s">
        <v>32</v>
      </c>
      <c r="N15" s="6" t="s">
        <v>33</v>
      </c>
      <c r="O15" s="6" t="s">
        <v>34</v>
      </c>
      <c r="P15" s="6" t="s">
        <v>35</v>
      </c>
      <c r="Q15" s="6" t="s">
        <v>36</v>
      </c>
      <c r="R15" s="6" t="s">
        <v>37</v>
      </c>
      <c r="S15" s="6" t="s">
        <v>38</v>
      </c>
      <c r="T15" s="6" t="s">
        <v>39</v>
      </c>
      <c r="U15" s="6" t="s">
        <v>40</v>
      </c>
      <c r="V15" s="6" t="s">
        <v>41</v>
      </c>
      <c r="W15" s="6" t="s">
        <v>42</v>
      </c>
      <c r="X15" s="6" t="s">
        <v>43</v>
      </c>
      <c r="Y15" s="6" t="s">
        <v>44</v>
      </c>
      <c r="Z15" s="6" t="s">
        <v>45</v>
      </c>
      <c r="AA15" s="6">
        <v>2217550.0699999998</v>
      </c>
      <c r="AB15" s="44">
        <f t="shared" si="0"/>
        <v>1943330.8</v>
      </c>
      <c r="AC15" s="6">
        <v>1943330.8</v>
      </c>
      <c r="AD15" s="44">
        <f t="shared" si="1"/>
        <v>1886330.676136449</v>
      </c>
      <c r="AE15" s="13"/>
      <c r="AF15" s="13"/>
    </row>
    <row r="16" spans="1:32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51" t="s">
        <v>46</v>
      </c>
      <c r="AC16" s="49">
        <f>SUM(AC12:AC15)</f>
        <v>73660548.459999993</v>
      </c>
      <c r="AD16" s="44">
        <f>SUM(AD12:AD15)</f>
        <v>71499999.996762767</v>
      </c>
    </row>
    <row r="17" spans="1:30" x14ac:dyDescent="0.25">
      <c r="A17" s="47" t="s">
        <v>71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</row>
    <row r="18" spans="1:30" x14ac:dyDescent="0.25">
      <c r="A18" s="48" t="s">
        <v>73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</row>
    <row r="20" spans="1:30" x14ac:dyDescent="0.25">
      <c r="A20" s="36" t="s">
        <v>61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</row>
    <row r="21" spans="1:30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</row>
    <row r="22" spans="1:30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</row>
    <row r="23" spans="1:30" ht="15.75" thickBot="1" x14ac:dyDescent="0.3">
      <c r="A23" s="1"/>
      <c r="B23" s="1"/>
      <c r="C23" s="1"/>
      <c r="D23" s="1"/>
      <c r="E23" s="1"/>
      <c r="F23" s="1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ht="15.75" thickBot="1" x14ac:dyDescent="0.3">
      <c r="A24" s="38" t="s">
        <v>47</v>
      </c>
      <c r="B24" s="39"/>
      <c r="C24" s="39"/>
      <c r="D24" s="39"/>
      <c r="E24" s="14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x14ac:dyDescent="0.25">
      <c r="A25" s="40"/>
      <c r="B25" s="41"/>
      <c r="C25" s="41"/>
      <c r="D25" s="41"/>
      <c r="E25" s="15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5.75" thickBot="1" x14ac:dyDescent="0.3">
      <c r="A26" s="42" t="s">
        <v>48</v>
      </c>
      <c r="B26" s="43"/>
      <c r="C26" s="43"/>
      <c r="D26" s="43"/>
      <c r="E26" s="17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x14ac:dyDescent="0.25">
      <c r="A27" s="40" t="s">
        <v>66</v>
      </c>
      <c r="B27" s="41"/>
      <c r="C27" s="41"/>
      <c r="D27" s="41"/>
      <c r="E27" s="18"/>
      <c r="F27" s="1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6.5" thickBot="1" x14ac:dyDescent="0.3">
      <c r="A28" s="32" t="s">
        <v>49</v>
      </c>
      <c r="B28" s="33"/>
      <c r="C28" s="33"/>
      <c r="D28" s="33"/>
      <c r="E28" s="19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  <c r="AD28" s="3"/>
    </row>
    <row r="29" spans="1:30" ht="15.75" x14ac:dyDescent="0.25">
      <c r="A29" s="22"/>
      <c r="B29" s="22"/>
      <c r="C29" s="22"/>
      <c r="D29" s="22"/>
      <c r="E29" s="22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3"/>
      <c r="AB29" s="3"/>
      <c r="AC29" s="3"/>
      <c r="AD29" s="3"/>
    </row>
    <row r="30" spans="1:30" ht="15.75" x14ac:dyDescent="0.25">
      <c r="A30" s="23" t="s">
        <v>0</v>
      </c>
    </row>
  </sheetData>
  <mergeCells count="29">
    <mergeCell ref="B15:C15"/>
    <mergeCell ref="B13:C13"/>
    <mergeCell ref="B14:C14"/>
    <mergeCell ref="AB10:AB11"/>
    <mergeCell ref="A28:D28"/>
    <mergeCell ref="A16:AA16"/>
    <mergeCell ref="A17:AD17"/>
    <mergeCell ref="A20:AD20"/>
    <mergeCell ref="A21:AD21"/>
    <mergeCell ref="A22:AD22"/>
    <mergeCell ref="A24:D24"/>
    <mergeCell ref="A25:D25"/>
    <mergeCell ref="A26:D26"/>
    <mergeCell ref="A27:D27"/>
    <mergeCell ref="A18:AD18"/>
    <mergeCell ref="A8:AD8"/>
    <mergeCell ref="A3:AD3"/>
    <mergeCell ref="A6:B6"/>
    <mergeCell ref="C6:AD6"/>
    <mergeCell ref="A7:B7"/>
    <mergeCell ref="C7:AD7"/>
    <mergeCell ref="B12:C12"/>
    <mergeCell ref="A9:AD9"/>
    <mergeCell ref="A10:A11"/>
    <mergeCell ref="B10:C11"/>
    <mergeCell ref="D10:D11"/>
    <mergeCell ref="E10:E11"/>
    <mergeCell ref="F10:F11"/>
    <mergeCell ref="AD10:AD11"/>
  </mergeCells>
  <pageMargins left="0.39370078740157483" right="0.39370078740157483" top="0.39370078740157483" bottom="0.39370078740157483" header="0" footer="0"/>
  <pageSetup paperSize="8" scale="7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2026-10-01T13:04:59Z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