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4240" windowHeight="12435" tabRatio="500"/>
  </bookViews>
  <sheets>
    <sheet name="1" sheetId="2" r:id="rId1"/>
  </sheets>
  <calcPr calcId="124519" fullPrecision="0"/>
</workbook>
</file>

<file path=xl/calcChain.xml><?xml version="1.0" encoding="utf-8"?>
<calcChain xmlns="http://schemas.openxmlformats.org/spreadsheetml/2006/main">
  <c r="I14" i="2"/>
  <c r="J14" s="1"/>
  <c r="K14" s="1"/>
  <c r="L14" l="1"/>
  <c r="L15" s="1"/>
</calcChain>
</file>

<file path=xl/sharedStrings.xml><?xml version="1.0" encoding="utf-8"?>
<sst xmlns="http://schemas.openxmlformats.org/spreadsheetml/2006/main" count="38" uniqueCount="35">
  <si>
    <r>
      <rPr>
        <b/>
        <sz val="16"/>
        <rFont val="Times New Roman"/>
        <family val="1"/>
      </rPr>
      <t xml:space="preserve">Обоснование начальной (максимальной) цены контракта 
</t>
    </r>
    <r>
      <rPr>
        <sz val="14"/>
        <rFont val="Times New Roman"/>
        <family val="1"/>
      </rPr>
      <t>(</t>
    </r>
    <r>
      <rPr>
        <i/>
        <sz val="12"/>
        <rFont val="Times New Roman"/>
        <family val="1"/>
      </rPr>
      <t>при выборе метода сопоставимых рыночных цен (анализа рынка)</t>
    </r>
  </si>
  <si>
    <r>
      <rPr>
        <b/>
        <sz val="14"/>
        <color indexed="8"/>
        <rFont val="Times New Roman"/>
        <family val="1"/>
      </rPr>
      <t>Используемый метод определения начальной (максимальной) цены контракта</t>
    </r>
    <r>
      <rPr>
        <sz val="14"/>
        <color indexed="8"/>
        <rFont val="Times New Roman"/>
        <family val="1"/>
      </rPr>
      <t xml:space="preserve">: метод сопоставимых рыночных цен (анализа рынка)
</t>
    </r>
  </si>
  <si>
    <r>
      <rPr>
        <b/>
        <sz val="14"/>
        <color indexed="8"/>
        <rFont val="Times New Roman"/>
        <family val="1"/>
      </rPr>
      <t>Обоснование выбранного метода обоснования начальной (максимальной) цены контракта:</t>
    </r>
    <r>
      <rPr>
        <sz val="14"/>
        <color indexed="8"/>
        <rFont val="Times New Roman"/>
        <family val="1"/>
      </rPr>
      <t xml:space="preserve"> метод сопоставимых рыночных цен (анализа рынка) является приоритетным для определения и обоснования начальной (максимальной) цены контракта в соответствии с ч. 6 ст. 22 Федерального закона от 05.04.2013 № 44-ФЗ "О контрактной системе в сфере закупок товаров, работ, услуг для обеспечения государственных и муниципальных нужд".</t>
    </r>
  </si>
  <si>
    <t>Таблица 
определения начальной (максимальной) цены контракта при выборе метода сопоставимых рыночных цен (анализа рынка)</t>
  </si>
  <si>
    <t xml:space="preserve">Порядковый номер позиции согласно описанию объекта закупки
</t>
  </si>
  <si>
    <t xml:space="preserve">
Наименование товара, работы, услуги</t>
  </si>
  <si>
    <t xml:space="preserve">
Ед. изм</t>
  </si>
  <si>
    <t xml:space="preserve">
Кол-во</t>
  </si>
  <si>
    <t>Источник ценовой информации</t>
  </si>
  <si>
    <t>Однородность совокупности значений выявленных цен</t>
  </si>
  <si>
    <r>
      <rPr>
        <sz val="11"/>
        <color indexed="8"/>
        <rFont val="Times New Roman"/>
        <family val="1"/>
      </rPr>
      <t>Начальная (максимальная) цена товара, работы, услуги по позиции НМЦ</t>
    </r>
    <r>
      <rPr>
        <sz val="10"/>
        <color indexed="8"/>
        <rFont val="Times New Roman"/>
        <family val="1"/>
      </rPr>
      <t>тру</t>
    </r>
    <r>
      <rPr>
        <sz val="11"/>
        <color indexed="8"/>
        <rFont val="Times New Roman"/>
        <family val="1"/>
      </rPr>
      <t xml:space="preserve">, руб.
</t>
    </r>
  </si>
  <si>
    <t>Средняя арифметическая цена за единицу (с округлением  до сотых долей после запятой)   
 &lt;ц&gt; , руб.</t>
  </si>
  <si>
    <r>
      <rPr>
        <sz val="11"/>
        <color indexed="8"/>
        <rFont val="Times New Roman"/>
        <family val="1"/>
      </rPr>
      <t>Среднее квадратичное отклонение     
ц</t>
    </r>
    <r>
      <rPr>
        <sz val="8"/>
        <color indexed="8"/>
        <rFont val="Times New Roman"/>
        <family val="1"/>
      </rPr>
      <t xml:space="preserve">i </t>
    </r>
    <r>
      <rPr>
        <sz val="11"/>
        <color indexed="8"/>
        <rFont val="Times New Roman"/>
        <family val="1"/>
      </rPr>
      <t>- цена единицы товара, работы, услуги, указанная в источнике с номером i;
&lt;ц&gt; - средняя арифметическая величина цены единицы товара, работы, услуги;
n - количество значений, используемых в расчете</t>
    </r>
  </si>
  <si>
    <r>
      <rPr>
        <sz val="11"/>
        <color indexed="8"/>
        <rFont val="Times New Roman"/>
        <family val="1"/>
      </rPr>
      <t xml:space="preserve">Коэффициент вариации цен (%)
</t>
    </r>
    <r>
      <rPr>
        <i/>
        <sz val="11"/>
        <color indexed="8"/>
        <rFont val="Times New Roman"/>
        <family val="1"/>
      </rPr>
      <t>не должен превышать 33%</t>
    </r>
  </si>
  <si>
    <t>Цена за единицу, руб.</t>
  </si>
  <si>
    <t>Начальная (максимальная) цена контракта (НМЦК), руб.:</t>
  </si>
  <si>
    <t>где:</t>
  </si>
  <si>
    <t xml:space="preserve">                                         - средняя арифметическая цена за единицу товара, работы, услуги по позиции в денежном выражении;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</si>
  <si>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</si>
  <si>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</si>
  <si>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</si>
  <si>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r>
      <rPr>
        <sz val="14"/>
        <rFont val="Times New Roman"/>
        <family val="1"/>
      </rPr>
      <t>ц</t>
    </r>
    <r>
      <rPr>
        <sz val="8"/>
        <rFont val="Times New Roman"/>
        <family val="1"/>
      </rPr>
      <t xml:space="preserve">i </t>
    </r>
    <r>
      <rPr>
        <sz val="14"/>
        <rFont val="Times New Roman"/>
        <family val="1"/>
      </rPr>
      <t xml:space="preserve">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
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  </r>
  </si>
  <si>
    <t>В случае, если закупке будет подлежать одна позиция товаров, работ, услуг, то начальная (максимальная) цена товара, работы, услуги по позиции (НМЦтру) будет являться начальной (максимальной) ценой контракта (НМЦК).</t>
  </si>
  <si>
    <t>__________________ 
(подпись)</t>
  </si>
  <si>
    <t>(указывается предмет контракта)</t>
  </si>
  <si>
    <t xml:space="preserve">Начальная (максимальная) цена контракта (НМЦК) определена методом сопоставимых рыночных цен (анализа рынка) путем суммирования начальных (максимальных) цен товаров, работ, услуг по позициям (НМЦтру), рассчитаным в соответствии с приказом Министерства экономического развития Российской Федерации от 2 октября 2013 года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по следующей формуле:
</t>
  </si>
  <si>
    <t xml:space="preserve">* в случае использования документа, содержащего ценовую информацию,  полученную по запросу о предоставлении ценовой информации от поставщиков (подрядчиков, исполнителей) и (или) в единой информационной системе в сфере закупок, необходимо указать регистрационный номер и дату такого документа в делопроизводстве заказчика </t>
  </si>
  <si>
    <t>месяц</t>
  </si>
  <si>
    <t>Оказание услуги по сопровождению и технической поддержке базовой версии установленного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 (конфигурация Краснодарский край)</t>
  </si>
  <si>
    <r>
      <t>Дата подготовки обоснования начальной (максимальной) цены контракта:</t>
    </r>
    <r>
      <rPr>
        <sz val="14"/>
        <rFont val="Times New Roman"/>
        <family val="1"/>
      </rPr>
      <t xml:space="preserve"> 11.09.2026</t>
    </r>
  </si>
  <si>
    <t>Специалист КС Вагнер О.В.
(должность)</t>
  </si>
  <si>
    <t xml:space="preserve"> - обновление МИС выполняется в связи с изменениями в «Положении об информационном обмене в системе обязательного медицинского страхования на территории Краснодарского края» (актуальная версия);
- обновление МИС, связанная с поддержкой текущих требований информационного обмена в рамках региональных интеграционных сервисов ТФОМС,  выполняется после передачи Исполнителю соответствующего технического задания со стороны Заказчика;
- обновление МИС, связанная с изменением предметной области, появлением потребности в новых функциональных механизмах, учетной политики, выполняется по отдельному договору и техническому заданию Заказчика.</t>
  </si>
  <si>
    <t>№ 1* 
(Вх. № 2696 от 11.09.2026)</t>
  </si>
  <si>
    <t>№ 2* 
(Вх. № 2697 от 11.09.2026)</t>
  </si>
  <si>
    <t>№ 3* 
(Вх. № 2698 от 11.09.2026)</t>
  </si>
</sst>
</file>

<file path=xl/styles.xml><?xml version="1.0" encoding="utf-8"?>
<styleSheet xmlns="http://schemas.openxmlformats.org/spreadsheetml/2006/main">
  <numFmts count="2">
    <numFmt numFmtId="164" formatCode="_-* #,##0.00_р_._-;\-* #,##0.00_р_._-;_-* \-??_р_._-;_-@_-"/>
    <numFmt numFmtId="165" formatCode="#,##0.00\ _₽"/>
  </numFmts>
  <fonts count="26">
    <font>
      <sz val="10"/>
      <name val="Arial Cyr"/>
      <charset val="1"/>
    </font>
    <font>
      <sz val="10"/>
      <name val="Arial Cyr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6"/>
      <name val="Times New Roman"/>
      <family val="1"/>
    </font>
    <font>
      <i/>
      <sz val="12"/>
      <name val="Times New Roman"/>
      <family val="1"/>
    </font>
    <font>
      <i/>
      <sz val="12"/>
      <color indexed="8"/>
      <name val="Times New Roman"/>
      <family val="1"/>
    </font>
    <font>
      <b/>
      <sz val="14"/>
      <name val="Times New Roman"/>
      <family val="1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  <charset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sz val="8"/>
      <color indexed="8"/>
      <name val="Times New Roman"/>
      <family val="1"/>
    </font>
    <font>
      <i/>
      <sz val="11"/>
      <color indexed="8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4"/>
      <name val="Times New Roman"/>
      <family val="1"/>
    </font>
    <font>
      <sz val="11"/>
      <name val="Calibri"/>
      <family val="2"/>
    </font>
    <font>
      <sz val="8"/>
      <name val="Times New Roman"/>
      <family val="1"/>
    </font>
    <font>
      <b/>
      <sz val="14"/>
      <color indexed="8"/>
      <name val="Times New Roman"/>
      <family val="1"/>
      <charset val="1"/>
    </font>
    <font>
      <sz val="10"/>
      <name val="Arial Cyr"/>
      <charset val="1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4" fillId="0" borderId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/>
    <xf numFmtId="0" fontId="3" fillId="2" borderId="0" xfId="0" applyFont="1" applyFill="1" applyAlignment="1"/>
    <xf numFmtId="0" fontId="10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7" fillId="0" borderId="3" xfId="0" applyFont="1" applyBorder="1" applyAlignment="1">
      <alignment horizontal="center" vertical="top" wrapText="1"/>
    </xf>
    <xf numFmtId="165" fontId="19" fillId="0" borderId="3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/>
    <xf numFmtId="0" fontId="3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 wrapText="1"/>
    </xf>
    <xf numFmtId="4" fontId="18" fillId="0" borderId="3" xfId="0" applyNumberFormat="1" applyFont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8" fillId="0" borderId="7" xfId="0" applyFont="1" applyBorder="1" applyAlignment="1">
      <alignment horizontal="center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25" fillId="0" borderId="7" xfId="0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wrapText="1"/>
    </xf>
    <xf numFmtId="0" fontId="23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Финансовый 2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C2C2C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155575</xdr:colOff>
      <xdr:row>10</xdr:row>
      <xdr:rowOff>511175</xdr:rowOff>
    </xdr:from>
    <xdr:to>
      <xdr:col>10</xdr:col>
      <xdr:colOff>1203325</xdr:colOff>
      <xdr:row>11</xdr:row>
      <xdr:rowOff>244475</xdr:rowOff>
    </xdr:to>
    <xdr:pic>
      <xdr:nvPicPr>
        <xdr:cNvPr id="2121" name="Picture 4_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515975" y="4511675"/>
          <a:ext cx="1047750" cy="368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9</xdr:col>
      <xdr:colOff>57150</xdr:colOff>
      <xdr:row>10</xdr:row>
      <xdr:rowOff>447675</xdr:rowOff>
    </xdr:from>
    <xdr:to>
      <xdr:col>9</xdr:col>
      <xdr:colOff>1781175</xdr:colOff>
      <xdr:row>11</xdr:row>
      <xdr:rowOff>409575</xdr:rowOff>
    </xdr:to>
    <xdr:pic>
      <xdr:nvPicPr>
        <xdr:cNvPr id="2122" name="Picture 2_0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849225" y="4114800"/>
          <a:ext cx="1724025" cy="5905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142875</xdr:colOff>
      <xdr:row>18</xdr:row>
      <xdr:rowOff>914400</xdr:rowOff>
    </xdr:from>
    <xdr:to>
      <xdr:col>1</xdr:col>
      <xdr:colOff>1457325</xdr:colOff>
      <xdr:row>18</xdr:row>
      <xdr:rowOff>1562100</xdr:rowOff>
    </xdr:to>
    <xdr:pic>
      <xdr:nvPicPr>
        <xdr:cNvPr id="2123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42875" y="10991850"/>
          <a:ext cx="22193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447675</xdr:colOff>
      <xdr:row>20</xdr:row>
      <xdr:rowOff>66675</xdr:rowOff>
    </xdr:from>
    <xdr:to>
      <xdr:col>1</xdr:col>
      <xdr:colOff>1028700</xdr:colOff>
      <xdr:row>20</xdr:row>
      <xdr:rowOff>647700</xdr:rowOff>
    </xdr:to>
    <xdr:pic>
      <xdr:nvPicPr>
        <xdr:cNvPr id="2124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47675" y="12201525"/>
          <a:ext cx="14859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tabSelected="1" topLeftCell="A10" zoomScale="75" zoomScaleNormal="75" workbookViewId="0">
      <selection activeCell="C14" sqref="C14"/>
    </sheetView>
  </sheetViews>
  <sheetFormatPr defaultColWidth="8.85546875" defaultRowHeight="18.75"/>
  <cols>
    <col min="1" max="1" width="13.5703125" style="1" customWidth="1"/>
    <col min="2" max="2" width="31.85546875" style="1" customWidth="1"/>
    <col min="3" max="3" width="44.140625" style="1" customWidth="1"/>
    <col min="4" max="4" width="8.7109375" style="1" customWidth="1"/>
    <col min="5" max="5" width="8.140625" style="1" customWidth="1"/>
    <col min="6" max="6" width="14.85546875" style="1" customWidth="1"/>
    <col min="7" max="7" width="15.42578125" style="1" customWidth="1"/>
    <col min="8" max="8" width="14.5703125" style="1" customWidth="1"/>
    <col min="9" max="9" width="19.28515625" style="1" customWidth="1"/>
    <col min="10" max="10" width="29.7109375" style="1" customWidth="1"/>
    <col min="11" max="11" width="20.28515625" style="1" customWidth="1"/>
    <col min="12" max="12" width="15.85546875" style="1" customWidth="1"/>
    <col min="13" max="13" width="8.85546875" style="1"/>
    <col min="14" max="14" width="13.5703125" style="1" customWidth="1"/>
    <col min="15" max="16384" width="8.85546875" style="1"/>
  </cols>
  <sheetData>
    <row r="1" spans="1:14" ht="40.3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4" s="2" customFormat="1" ht="43.5" customHeight="1">
      <c r="A2" s="46" t="s">
        <v>28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4" ht="21.75" customHeight="1">
      <c r="A3" s="47" t="s">
        <v>24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4" ht="21" customHeight="1">
      <c r="A4" s="48" t="s">
        <v>29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4" ht="27.75" customHeight="1">
      <c r="A5" s="44" t="s">
        <v>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4" ht="63" customHeight="1">
      <c r="A6" s="44" t="s">
        <v>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4" ht="18.2" customHeight="1">
      <c r="A7" s="3"/>
      <c r="B7" s="3"/>
      <c r="C7" s="3"/>
      <c r="D7" s="3"/>
      <c r="E7" s="3"/>
      <c r="F7" s="3"/>
      <c r="G7" s="33"/>
      <c r="H7" s="33"/>
      <c r="I7" s="33"/>
      <c r="J7" s="33"/>
      <c r="K7" s="33"/>
      <c r="L7" s="33"/>
    </row>
    <row r="8" spans="1:14" ht="36" customHeight="1">
      <c r="A8" s="34" t="s">
        <v>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4" ht="16.5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4" ht="25.5" customHeight="1">
      <c r="A10" s="35" t="s">
        <v>4</v>
      </c>
      <c r="B10" s="36" t="s">
        <v>5</v>
      </c>
      <c r="C10" s="41"/>
      <c r="D10" s="36" t="s">
        <v>6</v>
      </c>
      <c r="E10" s="36" t="s">
        <v>7</v>
      </c>
      <c r="F10" s="36" t="s">
        <v>8</v>
      </c>
      <c r="G10" s="36"/>
      <c r="H10" s="36"/>
      <c r="I10" s="36" t="s">
        <v>9</v>
      </c>
      <c r="J10" s="36"/>
      <c r="K10" s="36"/>
      <c r="L10" s="37" t="s">
        <v>10</v>
      </c>
    </row>
    <row r="11" spans="1:14" ht="49.5" customHeight="1">
      <c r="A11" s="35"/>
      <c r="B11" s="35"/>
      <c r="C11" s="42"/>
      <c r="D11" s="36"/>
      <c r="E11" s="36"/>
      <c r="F11" s="6" t="s">
        <v>32</v>
      </c>
      <c r="G11" s="6" t="s">
        <v>33</v>
      </c>
      <c r="H11" s="6" t="s">
        <v>34</v>
      </c>
      <c r="I11" s="36" t="s">
        <v>11</v>
      </c>
      <c r="J11" s="38" t="s">
        <v>12</v>
      </c>
      <c r="K11" s="38" t="s">
        <v>13</v>
      </c>
      <c r="L11" s="37"/>
    </row>
    <row r="12" spans="1:14" s="7" customFormat="1" ht="166.5" customHeight="1">
      <c r="A12" s="35"/>
      <c r="B12" s="35"/>
      <c r="C12" s="43"/>
      <c r="D12" s="36"/>
      <c r="E12" s="36"/>
      <c r="F12" s="6" t="s">
        <v>14</v>
      </c>
      <c r="G12" s="6" t="s">
        <v>14</v>
      </c>
      <c r="H12" s="6" t="s">
        <v>14</v>
      </c>
      <c r="I12" s="36"/>
      <c r="J12" s="38"/>
      <c r="K12" s="38"/>
      <c r="L12" s="37"/>
      <c r="N12" s="1"/>
    </row>
    <row r="13" spans="1:14" s="7" customFormat="1">
      <c r="A13" s="22">
        <v>1</v>
      </c>
      <c r="B13" s="22">
        <v>2</v>
      </c>
      <c r="C13" s="22">
        <v>3</v>
      </c>
      <c r="D13" s="22">
        <v>4</v>
      </c>
      <c r="E13" s="22">
        <v>5</v>
      </c>
      <c r="F13" s="22">
        <v>6</v>
      </c>
      <c r="G13" s="8">
        <v>7</v>
      </c>
      <c r="H13" s="8">
        <v>8</v>
      </c>
      <c r="I13" s="8">
        <v>9</v>
      </c>
      <c r="J13" s="8">
        <v>10</v>
      </c>
      <c r="K13" s="8">
        <v>11</v>
      </c>
      <c r="L13" s="8">
        <v>12</v>
      </c>
    </row>
    <row r="14" spans="1:14" s="7" customFormat="1" ht="309" customHeight="1">
      <c r="A14" s="23">
        <v>1</v>
      </c>
      <c r="B14" s="27" t="s">
        <v>28</v>
      </c>
      <c r="C14" s="27" t="s">
        <v>31</v>
      </c>
      <c r="D14" s="23" t="s">
        <v>27</v>
      </c>
      <c r="E14" s="23">
        <v>12</v>
      </c>
      <c r="F14" s="24">
        <v>90814.5</v>
      </c>
      <c r="G14" s="24">
        <v>100579.5</v>
      </c>
      <c r="H14" s="21">
        <v>101556</v>
      </c>
      <c r="I14" s="18">
        <f>(F14+G14+H14)/3</f>
        <v>97650</v>
      </c>
      <c r="J14" s="18">
        <f>SQRT(((SUM((POWER(F14-I14,2)),(POWER(G14-I14,2)),(POWER(H14-I14,2)))))/(COLUMNS(F14:H14)-1))</f>
        <v>5939.82</v>
      </c>
      <c r="K14" s="19">
        <f>(J14/I14)*100</f>
        <v>6.08</v>
      </c>
      <c r="L14" s="20">
        <f>E14*I14</f>
        <v>1171800</v>
      </c>
    </row>
    <row r="15" spans="1:14" ht="41.25" customHeight="1">
      <c r="A15" s="39" t="s">
        <v>15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9">
        <f>SUM(L14:L14)</f>
        <v>1171800</v>
      </c>
    </row>
    <row r="16" spans="1:14" ht="18.7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1"/>
    </row>
    <row r="17" spans="1:15" ht="40.5" customHeight="1">
      <c r="A17" s="40" t="s">
        <v>26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</row>
    <row r="18" spans="1:15" ht="12.75" customHeight="1"/>
    <row r="19" spans="1:15" ht="143.25" customHeight="1">
      <c r="A19" s="31" t="s">
        <v>25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N19" s="12"/>
    </row>
    <row r="20" spans="1:15" ht="18.75" customHeight="1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5" ht="54" customHeight="1">
      <c r="A21" s="29" t="s">
        <v>17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14"/>
      <c r="O21" s="15"/>
    </row>
    <row r="22" spans="1:15">
      <c r="A22" s="1" t="s">
        <v>18</v>
      </c>
    </row>
    <row r="23" spans="1:15">
      <c r="A23" s="1" t="s">
        <v>19</v>
      </c>
    </row>
    <row r="24" spans="1:15">
      <c r="A24" s="1" t="s">
        <v>20</v>
      </c>
    </row>
    <row r="25" spans="1:15" ht="39" customHeight="1">
      <c r="A25" s="30" t="s">
        <v>21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5" ht="15.75" customHeight="1"/>
    <row r="27" spans="1:15" ht="48" customHeight="1">
      <c r="A27" s="31" t="s">
        <v>22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5" ht="42.75" customHeight="1">
      <c r="A28" s="29" t="s">
        <v>30</v>
      </c>
      <c r="B28" s="29"/>
      <c r="C28" s="29"/>
      <c r="D28" s="29"/>
      <c r="E28" s="32" t="s">
        <v>23</v>
      </c>
      <c r="F28" s="32"/>
      <c r="G28" s="32"/>
      <c r="H28" s="32"/>
      <c r="I28" s="32"/>
      <c r="J28" s="16"/>
      <c r="K28" s="16"/>
      <c r="L28" s="16"/>
    </row>
    <row r="29" spans="1:15" ht="35.1" customHeight="1">
      <c r="A29" s="13"/>
      <c r="B29" s="13"/>
      <c r="C29" s="26"/>
      <c r="D29" s="13"/>
      <c r="E29" s="17"/>
      <c r="F29" s="17"/>
      <c r="G29" s="17"/>
      <c r="H29" s="17"/>
      <c r="I29" s="17"/>
      <c r="J29" s="16"/>
      <c r="K29" s="16"/>
      <c r="L29" s="16"/>
    </row>
    <row r="30" spans="1:15" ht="35.1" customHeight="1">
      <c r="A30" s="13"/>
      <c r="B30" s="13"/>
      <c r="C30" s="26"/>
      <c r="D30" s="13"/>
      <c r="E30" s="17"/>
      <c r="F30" s="17"/>
      <c r="G30" s="17"/>
      <c r="H30" s="17"/>
      <c r="I30" s="17"/>
      <c r="J30" s="16"/>
      <c r="K30" s="16"/>
      <c r="L30" s="16"/>
    </row>
    <row r="32" spans="1:15">
      <c r="A32" s="28"/>
      <c r="B32" s="28"/>
      <c r="C32" s="25"/>
    </row>
    <row r="33" spans="1:3">
      <c r="A33" s="28"/>
      <c r="B33" s="28"/>
      <c r="C33" s="25"/>
    </row>
  </sheetData>
  <sheetProtection selectLockedCells="1" selectUnlockedCells="1"/>
  <mergeCells count="31">
    <mergeCell ref="A6:L6"/>
    <mergeCell ref="A1:L1"/>
    <mergeCell ref="A2:L2"/>
    <mergeCell ref="A3:L3"/>
    <mergeCell ref="A4:L4"/>
    <mergeCell ref="A5:L5"/>
    <mergeCell ref="A19:L19"/>
    <mergeCell ref="G7:L7"/>
    <mergeCell ref="A8:L8"/>
    <mergeCell ref="A10:A12"/>
    <mergeCell ref="B10:B12"/>
    <mergeCell ref="D10:D12"/>
    <mergeCell ref="E10:E12"/>
    <mergeCell ref="F10:H10"/>
    <mergeCell ref="I10:K10"/>
    <mergeCell ref="L10:L12"/>
    <mergeCell ref="I11:I12"/>
    <mergeCell ref="J11:J12"/>
    <mergeCell ref="K11:K12"/>
    <mergeCell ref="A15:K15"/>
    <mergeCell ref="A17:L17"/>
    <mergeCell ref="C10:C12"/>
    <mergeCell ref="A32:B32"/>
    <mergeCell ref="A33:B33"/>
    <mergeCell ref="A20:L20"/>
    <mergeCell ref="A21:K21"/>
    <mergeCell ref="A25:L25"/>
    <mergeCell ref="A27:L27"/>
    <mergeCell ref="A28:D28"/>
    <mergeCell ref="E28:G28"/>
    <mergeCell ref="H28:I28"/>
  </mergeCells>
  <pageMargins left="0.59055118110236227" right="0.19685039370078741" top="0.55118110236220474" bottom="0.15748031496062992" header="0.51181102362204722" footer="0.51181102362204722"/>
  <pageSetup paperSize="9" scale="50" firstPageNumber="0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429</TotalTime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Ересько Оксана Сергеевна</dc:creator>
  <cp:lastModifiedBy>Пользователь</cp:lastModifiedBy>
  <cp:revision>23</cp:revision>
  <cp:lastPrinted>2026-09-11T12:01:21Z</cp:lastPrinted>
  <dcterms:created xsi:type="dcterms:W3CDTF">1601-01-01T00:00:00Z</dcterms:created>
  <dcterms:modified xsi:type="dcterms:W3CDTF">2026-09-18T11:36:12Z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