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E:\Софья\Торги 2026\Оказание услуг по модернизации ИС\"/>
    </mc:Choice>
  </mc:AlternateContent>
  <xr:revisionPtr revIDLastSave="0" documentId="8_{B91988ED-78DC-4CDE-82A9-5260B49C9D9F}" xr6:coauthVersionLast="37" xr6:coauthVersionMax="37" xr10:uidLastSave="{00000000-0000-0000-0000-000000000000}"/>
  <bookViews>
    <workbookView xWindow="32760" yWindow="32760" windowWidth="28740" windowHeight="12270" tabRatio="500"/>
  </bookViews>
  <sheets>
    <sheet name="Лист1" sheetId="1" r:id="rId1"/>
  </sheets>
  <calcPr calcId="179021" fullPrecision="0" calcOnSave="0"/>
</workbook>
</file>

<file path=xl/calcChain.xml><?xml version="1.0" encoding="utf-8"?>
<calcChain xmlns="http://schemas.openxmlformats.org/spreadsheetml/2006/main">
  <c r="I14" i="1" l="1"/>
  <c r="L14" i="1"/>
  <c r="L15" i="1"/>
  <c r="J14" i="1"/>
  <c r="K14" i="1"/>
</calcChain>
</file>

<file path=xl/sharedStrings.xml><?xml version="1.0" encoding="utf-8"?>
<sst xmlns="http://schemas.openxmlformats.org/spreadsheetml/2006/main" count="36" uniqueCount="33">
  <si>
    <r>
      <rPr>
        <b/>
        <sz val="16"/>
        <rFont val="Times New Roman"/>
        <family val="1"/>
      </rPr>
      <t xml:space="preserve">Обоснование начальной (максимальной) цены контракта 
</t>
    </r>
    <r>
      <rPr>
        <sz val="14"/>
        <rFont val="Times New Roman"/>
        <family val="1"/>
      </rPr>
      <t>(</t>
    </r>
    <r>
      <rPr>
        <i/>
        <sz val="12"/>
        <rFont val="Times New Roman"/>
        <family val="1"/>
      </rPr>
      <t>при выборе метода сопоставимых рыночных цен (анализа рынка)</t>
    </r>
  </si>
  <si>
    <r>
      <rPr>
        <i/>
        <sz val="12"/>
        <color indexed="8"/>
        <rFont val="Times New Roman"/>
        <family val="1"/>
      </rPr>
      <t>(указывается предмет контракта)</t>
    </r>
    <r>
      <rPr>
        <sz val="12"/>
        <color indexed="8"/>
        <rFont val="Times New Roman"/>
        <family val="1"/>
        <charset val="1"/>
      </rPr>
      <t xml:space="preserve">                                                       </t>
    </r>
  </si>
  <si>
    <t xml:space="preserve">Порядковый номер позиции согласно описанию объекта закупки
</t>
  </si>
  <si>
    <t xml:space="preserve">
Наименование товара, работы, услуги</t>
  </si>
  <si>
    <t xml:space="preserve">
Основные характеристики товара, работы, услуги 
</t>
  </si>
  <si>
    <t xml:space="preserve">
Ед. изм</t>
  </si>
  <si>
    <t xml:space="preserve">
Кол-во</t>
  </si>
  <si>
    <t>Источник ценовой информации</t>
  </si>
  <si>
    <t>Однородность совокупности значений выявленных цен</t>
  </si>
  <si>
    <t>Средняя арифметическая цена за единицу (с округлением  до сотых долей после запятой)   
 &lt;ц&gt; , руб.</t>
  </si>
  <si>
    <t>Цена за единицу, руб.</t>
  </si>
  <si>
    <t>Начальная (максимальная) цена контракта (НМЦК), руб.:</t>
  </si>
  <si>
    <t xml:space="preserve">Начальная (максимальная) цена контракта (НМЦК) определена методом сопоставимых рыночных цен (анализа рынка) путем суммирования начальных (максимальных) цен товаров, работ, услуг по позициям (НМЦтру), рассчитаным в соответствии с приказом Министерства экономического развития Российской Федерации от 2 октября 2013 года 
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по следующей формуле:
</t>
  </si>
  <si>
    <t>где:</t>
  </si>
  <si>
    <t xml:space="preserve">                                         - средняя арифметическая цена за единицу товара, работы, услуги по позиции в денежном выражении;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</si>
  <si>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</si>
  <si>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</si>
  <si>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</si>
  <si>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r>
      <rPr>
        <sz val="14"/>
        <rFont val="Times New Roman"/>
        <family val="1"/>
      </rPr>
      <t>ц</t>
    </r>
    <r>
      <rPr>
        <sz val="8"/>
        <rFont val="Times New Roman"/>
        <family val="1"/>
      </rPr>
      <t xml:space="preserve">i </t>
    </r>
    <r>
      <rPr>
        <sz val="14"/>
        <rFont val="Times New Roman"/>
        <family val="1"/>
      </rPr>
      <t xml:space="preserve">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
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  </r>
  </si>
  <si>
    <t>В случае, если закупке будет подлежать одна позиция товаров, работ, услуг, то начальная (максимальная) цена товара, работы, услуги по позиции (НМЦтру) будет являться начальной (максимальной) ценой контракта (НМЦК).</t>
  </si>
  <si>
    <t>усл. ед.</t>
  </si>
  <si>
    <t>Оказание услуг по модернизации информационной системы учета производства биомедицинских продуктов «Биотрек. Система учета производства биомедицинских продуктов»</t>
  </si>
  <si>
    <t>В рамках модернизации Системы необходимо обеспечить развитие следующих функциональных направлений:
1.	учет и сопровождение клеточных линий в разделе «Производство»;
2.	представление производственных данных в разделе «Отчетность и Аналитика».
Оказание услуг включает создание и изменение пользовательских интерфейсов, операций обработки данных и настроек доступа, необходимых для реализации указанных функциональных направлений.
Результаты модернизации должны быть интегрированы в информационную модель Системы, обеспечивать связанность производственных данных и использовать единую русскоязычную терминологию.</t>
  </si>
  <si>
    <t xml:space="preserve">Таблица определения начальной (максимальной) цены контракта </t>
  </si>
  <si>
    <r>
      <t>Используемый метод определения начальной (максимальной) цены контракта</t>
    </r>
    <r>
      <rPr>
        <sz val="12"/>
        <color indexed="8"/>
        <rFont val="Times New Roman"/>
        <family val="1"/>
      </rPr>
      <t xml:space="preserve">: метод сопоставимых рыночных цен (анализа рынка)
</t>
    </r>
  </si>
  <si>
    <r>
      <t>Обоснование выбранного метода определения начальной (максимальной) цены контракта:</t>
    </r>
    <r>
      <rPr>
        <sz val="12"/>
        <color indexed="8"/>
        <rFont val="Times New Roman"/>
        <family val="1"/>
      </rPr>
      <t xml:space="preserve"> метод сопоставимых рыночных цен (анализа рынка) является приоритетным для определения и обоснования начальной (максимальной) цены контракта в соответствии с ч. 6 ст.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нужд".</t>
    </r>
  </si>
  <si>
    <t xml:space="preserve">Начальная (максимальная) цена товара, работы, услуги по позиции НМЦтру, руб.
</t>
  </si>
  <si>
    <t>Среднее квадратичное отклонение     
 цi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</t>
  </si>
  <si>
    <r>
      <t xml:space="preserve">Коэффициент вариации цен (%)
</t>
    </r>
    <r>
      <rPr>
        <i/>
        <sz val="11"/>
        <color indexed="8"/>
        <rFont val="Times New Roman"/>
        <family val="1"/>
      </rPr>
      <t>не должен превышать 33%</t>
    </r>
  </si>
  <si>
    <t>№ 3 (вх. № 3847-2 от 06.10.2026)</t>
  </si>
  <si>
    <t>№ 1 (вх. № 3848-2 от 06.10.2026)</t>
  </si>
  <si>
    <t>№ 2 (вх. № 3870-2 от 08.10.2026)</t>
  </si>
  <si>
    <r>
      <t>Дата подготовки обоснования начальной (максимальной) цены контракта:</t>
    </r>
    <r>
      <rPr>
        <sz val="12"/>
        <rFont val="Times New Roman"/>
        <family val="1"/>
      </rPr>
      <t xml:space="preserve"> 08.10.2026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</si>
</sst>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_-* #,##0.00_р_._-;\-* #,##0.00_р_._-;_-* \-??_р_._-;_-@_-"/>
    <numFmt numFmtId="167" formatCode="#,##0.00\ _₽"/>
  </numFmts>
  <fonts count="20">
    <font>
      <sz val="10"/>
      <name val="Arial Cyr"/>
      <charset val="1"/>
    </font>
    <font>
      <sz val="10"/>
      <name val="Arial"/>
    </font>
    <font>
      <sz val="10"/>
      <name val="Arial Cyr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6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  <charset val="1"/>
    </font>
    <font>
      <sz val="11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Arial Cyr"/>
      <charset val="1"/>
    </font>
    <font>
      <b/>
      <sz val="12"/>
      <color indexed="8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43" fontId="1" fillId="0" borderId="0" applyFill="0" applyBorder="0" applyAlignment="0" applyProtection="0"/>
    <xf numFmtId="166" fontId="17" fillId="0" borderId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/>
    <xf numFmtId="0" fontId="9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167" fontId="1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5" fillId="0" borderId="1" xfId="0" applyFont="1" applyFill="1" applyBorder="1" applyAlignment="1">
      <alignment horizontal="right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Финансовый" xfId="4" builtinId="3"/>
    <cellStyle name="Финансовый 2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47625</xdr:colOff>
      <xdr:row>10</xdr:row>
      <xdr:rowOff>523875</xdr:rowOff>
    </xdr:from>
    <xdr:to>
      <xdr:col>10</xdr:col>
      <xdr:colOff>1095375</xdr:colOff>
      <xdr:row>11</xdr:row>
      <xdr:rowOff>66675</xdr:rowOff>
    </xdr:to>
    <xdr:pic>
      <xdr:nvPicPr>
        <xdr:cNvPr id="1433" name="Picture 4">
          <a:extLst>
            <a:ext uri="{FF2B5EF4-FFF2-40B4-BE49-F238E27FC236}">
              <a16:creationId xmlns:a16="http://schemas.microsoft.com/office/drawing/2014/main" id="{0E233E4C-D60A-437B-9099-0FF1897D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1300" y="3390900"/>
          <a:ext cx="1047750" cy="371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104775</xdr:colOff>
      <xdr:row>10</xdr:row>
      <xdr:rowOff>390525</xdr:rowOff>
    </xdr:from>
    <xdr:to>
      <xdr:col>9</xdr:col>
      <xdr:colOff>1819275</xdr:colOff>
      <xdr:row>11</xdr:row>
      <xdr:rowOff>9525</xdr:rowOff>
    </xdr:to>
    <xdr:pic>
      <xdr:nvPicPr>
        <xdr:cNvPr id="1434" name="Picture 2">
          <a:extLst>
            <a:ext uri="{FF2B5EF4-FFF2-40B4-BE49-F238E27FC236}">
              <a16:creationId xmlns:a16="http://schemas.microsoft.com/office/drawing/2014/main" id="{50931580-2B1C-4B04-9CB4-6487A148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3257550"/>
          <a:ext cx="1714500" cy="447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114300</xdr:colOff>
      <xdr:row>15</xdr:row>
      <xdr:rowOff>1066800</xdr:rowOff>
    </xdr:from>
    <xdr:to>
      <xdr:col>1</xdr:col>
      <xdr:colOff>1428750</xdr:colOff>
      <xdr:row>15</xdr:row>
      <xdr:rowOff>1714500</xdr:rowOff>
    </xdr:to>
    <xdr:pic>
      <xdr:nvPicPr>
        <xdr:cNvPr id="1435" name="Рисунок 8">
          <a:extLst>
            <a:ext uri="{FF2B5EF4-FFF2-40B4-BE49-F238E27FC236}">
              <a16:creationId xmlns:a16="http://schemas.microsoft.com/office/drawing/2014/main" id="{419EFAA8-FB1C-4323-9827-A8D499F5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991725"/>
          <a:ext cx="22193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17</xdr:row>
      <xdr:rowOff>76200</xdr:rowOff>
    </xdr:from>
    <xdr:to>
      <xdr:col>1</xdr:col>
      <xdr:colOff>695325</xdr:colOff>
      <xdr:row>17</xdr:row>
      <xdr:rowOff>657225</xdr:rowOff>
    </xdr:to>
    <xdr:pic>
      <xdr:nvPicPr>
        <xdr:cNvPr id="1436" name="Рисунок 12">
          <a:extLst>
            <a:ext uri="{FF2B5EF4-FFF2-40B4-BE49-F238E27FC236}">
              <a16:creationId xmlns:a16="http://schemas.microsoft.com/office/drawing/2014/main" id="{ACC25623-B4DF-4539-8AB2-6ED06B61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1020425"/>
          <a:ext cx="14859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="80" zoomScaleNormal="80" workbookViewId="0">
      <selection activeCell="A5" sqref="A5:L5"/>
    </sheetView>
  </sheetViews>
  <sheetFormatPr defaultColWidth="8.85546875" defaultRowHeight="18.75"/>
  <cols>
    <col min="1" max="1" width="13.5703125" style="1" customWidth="1"/>
    <col min="2" max="2" width="29.7109375" style="1" customWidth="1"/>
    <col min="3" max="3" width="47" style="1" customWidth="1"/>
    <col min="4" max="4" width="12" style="1" customWidth="1"/>
    <col min="5" max="5" width="15.140625" style="1" customWidth="1"/>
    <col min="6" max="6" width="18.42578125" style="1" customWidth="1"/>
    <col min="7" max="7" width="17.140625" style="1" customWidth="1"/>
    <col min="8" max="8" width="16.5703125" style="1" customWidth="1"/>
    <col min="9" max="9" width="13.140625" style="1" customWidth="1"/>
    <col min="10" max="10" width="29.7109375" style="1" customWidth="1"/>
    <col min="11" max="11" width="17.85546875" style="1" customWidth="1"/>
    <col min="12" max="12" width="17.140625" style="1" customWidth="1"/>
    <col min="13" max="16384" width="8.85546875" style="13"/>
  </cols>
  <sheetData>
    <row r="1" spans="1:12" ht="39.7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21" customHeight="1">
      <c r="A4" s="26" t="s">
        <v>32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24" t="s">
        <v>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36.75" customHeight="1">
      <c r="A6" s="24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18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0" t="s">
        <v>23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ht="16.5" customHeight="1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17" t="s">
        <v>2</v>
      </c>
      <c r="B10" s="16" t="s">
        <v>3</v>
      </c>
      <c r="C10" s="16" t="s">
        <v>4</v>
      </c>
      <c r="D10" s="16" t="s">
        <v>5</v>
      </c>
      <c r="E10" s="16" t="s">
        <v>6</v>
      </c>
      <c r="F10" s="16" t="s">
        <v>7</v>
      </c>
      <c r="G10" s="16"/>
      <c r="H10" s="16"/>
      <c r="I10" s="16" t="s">
        <v>8</v>
      </c>
      <c r="J10" s="16"/>
      <c r="K10" s="16"/>
      <c r="L10" s="16" t="s">
        <v>26</v>
      </c>
    </row>
    <row r="11" spans="1:12" ht="65.25" customHeight="1">
      <c r="A11" s="17"/>
      <c r="B11" s="17"/>
      <c r="C11" s="16"/>
      <c r="D11" s="16"/>
      <c r="E11" s="16"/>
      <c r="F11" s="4" t="s">
        <v>30</v>
      </c>
      <c r="G11" s="4" t="s">
        <v>31</v>
      </c>
      <c r="H11" s="4" t="s">
        <v>29</v>
      </c>
      <c r="I11" s="16" t="s">
        <v>9</v>
      </c>
      <c r="J11" s="21" t="s">
        <v>27</v>
      </c>
      <c r="K11" s="21" t="s">
        <v>28</v>
      </c>
      <c r="L11" s="16"/>
    </row>
    <row r="12" spans="1:12" s="14" customFormat="1" ht="119.25" customHeight="1">
      <c r="A12" s="17"/>
      <c r="B12" s="17"/>
      <c r="C12" s="16"/>
      <c r="D12" s="16"/>
      <c r="E12" s="16"/>
      <c r="F12" s="10" t="s">
        <v>10</v>
      </c>
      <c r="G12" s="10" t="s">
        <v>10</v>
      </c>
      <c r="H12" s="10" t="s">
        <v>10</v>
      </c>
      <c r="I12" s="16"/>
      <c r="J12" s="21"/>
      <c r="K12" s="21"/>
      <c r="L12" s="16"/>
    </row>
    <row r="13" spans="1:12" s="14" customFormat="1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</row>
    <row r="14" spans="1:12" s="14" customFormat="1" ht="255">
      <c r="A14" s="4">
        <v>1</v>
      </c>
      <c r="B14" s="5" t="s">
        <v>21</v>
      </c>
      <c r="C14" s="4" t="s">
        <v>22</v>
      </c>
      <c r="D14" s="12" t="s">
        <v>20</v>
      </c>
      <c r="E14" s="12">
        <v>1</v>
      </c>
      <c r="F14" s="7">
        <v>2520000</v>
      </c>
      <c r="G14" s="7">
        <v>1980000</v>
      </c>
      <c r="H14" s="7">
        <v>2250000</v>
      </c>
      <c r="I14" s="6">
        <f>AVERAGE(F14:H14)</f>
        <v>2250000</v>
      </c>
      <c r="J14" s="6">
        <f>STDEV(F14:H14)</f>
        <v>270000</v>
      </c>
      <c r="K14" s="6">
        <f>J14/I14*100</f>
        <v>12</v>
      </c>
      <c r="L14" s="6">
        <f>I14*E14</f>
        <v>2250000</v>
      </c>
    </row>
    <row r="15" spans="1:12" ht="18.75" customHeight="1">
      <c r="A15" s="27" t="s">
        <v>11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11">
        <f>SUM(L14:L14)</f>
        <v>2250000</v>
      </c>
    </row>
    <row r="16" spans="1:12" ht="140.25" customHeight="1">
      <c r="A16" s="15" t="s">
        <v>12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18.75" customHeight="1">
      <c r="A17" s="18" t="s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1:12" ht="54" customHeight="1">
      <c r="A18" s="18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3"/>
    </row>
    <row r="19" spans="1:12">
      <c r="A19" s="1" t="s">
        <v>15</v>
      </c>
    </row>
    <row r="20" spans="1:12">
      <c r="A20" s="1" t="s">
        <v>16</v>
      </c>
    </row>
    <row r="21" spans="1:12">
      <c r="A21" s="1" t="s">
        <v>17</v>
      </c>
    </row>
    <row r="22" spans="1:12" ht="39" customHeight="1">
      <c r="A22" s="23" t="s">
        <v>18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4" spans="1:12" ht="48" customHeight="1">
      <c r="A24" s="15" t="s">
        <v>19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sheetProtection selectLockedCells="1" selectUnlockedCells="1"/>
  <mergeCells count="24">
    <mergeCell ref="A22:L22"/>
    <mergeCell ref="A24:L24"/>
    <mergeCell ref="A6:L6"/>
    <mergeCell ref="A2:L2"/>
    <mergeCell ref="A4:L4"/>
    <mergeCell ref="A5:L5"/>
    <mergeCell ref="J11:J12"/>
    <mergeCell ref="A15:K15"/>
    <mergeCell ref="D10:D12"/>
    <mergeCell ref="A8:L8"/>
    <mergeCell ref="K11:K12"/>
    <mergeCell ref="B10:B12"/>
    <mergeCell ref="A1:L1"/>
    <mergeCell ref="A18:K18"/>
    <mergeCell ref="A16:L16"/>
    <mergeCell ref="E10:E12"/>
    <mergeCell ref="F10:H10"/>
    <mergeCell ref="A10:A12"/>
    <mergeCell ref="A17:L17"/>
    <mergeCell ref="A3:L3"/>
    <mergeCell ref="I11:I12"/>
    <mergeCell ref="L10:L12"/>
    <mergeCell ref="C10:C12"/>
    <mergeCell ref="I10:K10"/>
  </mergeCells>
  <pageMargins left="0.98402777777777772" right="0.19652777777777777" top="0.74791666666666667" bottom="0" header="0.51180555555555551" footer="0.51180555555555551"/>
  <pageSetup paperSize="9" scale="50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Ересько Оксана Сергеевна</dc:creator>
  <cp:lastModifiedBy>marketing_17</cp:lastModifiedBy>
  <cp:revision>23</cp:revision>
  <cp:lastPrinted>2026-10-09T06:13:59Z</cp:lastPrinted>
  <dcterms:created xsi:type="dcterms:W3CDTF">1601-01-01T00:00:00Z</dcterms:created>
  <dcterms:modified xsi:type="dcterms:W3CDTF">2026-10-09T06:23:07Z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