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/>
  </bookViews>
  <sheets>
    <sheet name="Общее" sheetId="1" state="visible" r:id="rId1"/>
  </sheets>
  <definedNames>
    <definedName name="_xlnm.Print_Area" localSheetId="0" hidden="0">'Общее'!$A$1:$N$27</definedName>
    <definedName name="OLE_LINK1" localSheetId="0" hidden="0">'Общее'!$A$9</definedName>
  </definedName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<sst xmlns="http://schemas.openxmlformats.org/spreadsheetml/2006/main" count="34" uniqueCount="34">
  <si>
    <t xml:space="preserve">Обоснование начальной (максимальной) цены  контракта</t>
  </si>
  <si>
    <t xml:space="preserve">Оказание услуг по сопровождению и технической поддержке региональной информационной системы Краснодарского края, используемой в сфере закупок для обеспечения государственных и муниципальных нужд</t>
  </si>
  <si>
    <t xml:space="preserve">                                                  (указывается предмет контракта)</t>
  </si>
  <si>
    <t xml:space="preserve">Дата подготовки обоснования начальной (максимальной) цены контракта:</t>
  </si>
  <si>
    <r>
      <rPr>
        <b/>
        <sz val="12"/>
        <rFont val="Times New Roman"/>
      </rPr>
      <t xml:space="preserve">Используемый метод определения начальной (максимальной) цены контракта:</t>
    </r>
    <r>
      <rPr>
        <sz val="12"/>
        <rFont val="Times New Roman"/>
      </rPr>
      <t xml:space="preserve"> </t>
    </r>
  </si>
  <si>
    <t xml:space="preserve">метод сопоставимых рыночных цен (анализа рынка) </t>
  </si>
  <si>
    <r>
      <rPr>
        <b/>
        <sz val="12"/>
        <rFont val="Times New Roman"/>
      </rPr>
      <t xml:space="preserve">Обоснование выбранного метода определения начальной (максимальной) цены контракта: </t>
    </r>
    <r>
      <rPr>
        <sz val="12"/>
        <rFont val="Times New Roman"/>
      </rPr>
  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 в соответствии с частью 6 статьи 22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  </r>
  </si>
  <si>
    <t xml:space="preserve">Таблица  определения начальной (максимальной) цены контракта</t>
  </si>
  <si>
    <t xml:space="preserve">Порядковый номер позиции согласно описанию объекта закупки</t>
  </si>
  <si>
    <t xml:space="preserve">Наименование товара, работы, услуги</t>
  </si>
  <si>
    <t xml:space="preserve">Основные характеристики товара, работы, услуги</t>
  </si>
  <si>
    <t xml:space="preserve">Ед. изм</t>
  </si>
  <si>
    <t>Кол-во</t>
  </si>
  <si>
    <t xml:space="preserve">Источник ценовой информации </t>
  </si>
  <si>
    <t xml:space="preserve">Однородность совокупности значений выявленных цен</t>
  </si>
  <si>
    <t xml:space="preserve">Начальная (максимальная) цена товара, работы, услуги по позиции НМЦтру, руб.*</t>
  </si>
  <si>
    <t xml:space="preserve">Цена за единицу услуги,  по позиции в соответствии с утвержденным нормативом, руб.</t>
  </si>
  <si>
    <t xml:space="preserve">Начальная (максимальная) цена контракта, руб.**</t>
  </si>
  <si>
    <t xml:space="preserve">№ 1 (Вх № 533 от 28.08.2026)
</t>
  </si>
  <si>
    <t xml:space="preserve">№ 2 (Вх № 535  от 28.08.2026)
</t>
  </si>
  <si>
    <t xml:space="preserve"> № 3 (Вх № 549   от 02.09.2026)
</t>
  </si>
  <si>
    <t xml:space="preserve">Средняя арифметическая цена за единицу ( с округлением до сотых долей после запятой) &lt;ц&gt; , руб.*</t>
  </si>
  <si>
    <t xml:space="preserve">Среднее квадратичное отклонение     
     - цена единицы товара, работы, услуги, указанная в источнике с номером i;
&lt;ц&gt; - средняя арифметическая величина цены единицы товара, работы, услуги;
n - количество значений, используемых в расчете.</t>
  </si>
  <si>
    <r>
      <rPr>
        <b/>
        <sz val="10"/>
        <rFont val="Times New Roman"/>
      </rPr>
      <t xml:space="preserve">Коэффициент вариации цен V (%)                                                                                  </t>
    </r>
    <r>
      <rPr>
        <i/>
        <sz val="10"/>
        <rFont val="Times New Roman"/>
      </rPr>
      <t xml:space="preserve">(не должен превышать 33%)</t>
    </r>
  </si>
  <si>
    <t xml:space="preserve">Обеспечение сопровождения и технической поддержки системы с 01.12.2026 по 21.12.2026. Виды оказываемых услуг: - обеспечение функционирования линии технической поддержки Системы; - проведение консультаций лиц, зарегистрированных в Системе и имеющих доступ к информационным ресурсам Системы в соответствии с назначенными правами; - исправление выявленных недостатков и ошибок в Системе; - обновление справочных материалов, содержащих описание решений вопросов, связанных с работой в Системе, предназначенные для поддержки Пользователей Системы и инструкций по работе Пользователей в Системе; - ведение Базы знаний и предоставление доступа к ней Пользователям Системы; - обновление технической и эксплуатационной документации на Систему при внесении изменений, затрагивающих функционал или программное обеспечение Системы; - доработка и настройка Системы в соответствии с условиями контракта; - согласование с Заказчиком в автоматизированной системе учета и контроля обращений Пользователей Системы доработок Системы по инициативе Исполнителя; - обеспечение резервного копирования на аппаратные ресурсы Заказчика, при условии предоставления Заказчиком Исполнителю доступа к аппаратным ресурсам, предназначенным для хранения резервных копий, а Государственный заказчик обязуется принять и оплатить указанные услуги в порядке и размере, установленном контрактом.</t>
  </si>
  <si>
    <t>усл.ед.</t>
  </si>
  <si>
    <t xml:space="preserve">Начальная (максимальная) цена контракта (НМЦК), руб.:</t>
  </si>
  <si>
    <t xml:space="preserve">Начальная (максимальная) цена контракта (НМЦК) определена методом сопоставимых рыночных цен (анализа рынка) путем суммирования начальных (максимальных) цен товаров, работ, услуг по позициям (НМЦтру), рассчитаным в соответствии с приказом Министерства экономического развития Российской Федерации от 2 октября 2013 года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по следующей формуле:
</t>
  </si>
  <si>
    <t xml:space="preserve">где: </t>
  </si>
  <si>
    <t xml:space="preserve">                                         - средняя арифметическая цена за единицу товара, работы, услуги по позиции в денежном выражении;</t>
  </si>
  <si>
    <t xml:space="preserve">v - количество (объем) закупаемого товара (работы, услуги);
n - количество значений, используемых в расчете;
i - номер источника ценовой информации;
цi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</si>
  <si>
    <t xml:space="preserve">* Расчет начальной (максимальной) цены контракта производится путем сложения начальных (максимальных) цен по позиции</t>
  </si>
  <si>
    <t xml:space="preserve">**С учетом принятого правового акта заказчика о нормировании, цена за единицу услуги снижена до утвержденного норматива </t>
  </si>
  <si>
    <t xml:space="preserve">Заместитель начальника отдела развития централизации закупок  ________________________________________ Шимон В.А.
                                                                                                                                                (подпись)                          (инициалы, фамилия)    
    "02" сентября 2026 г.
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</si>
</sst>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#,##0.00\ _₽"/>
    <numFmt numFmtId="166" formatCode="#,##0.00;[RED]#,##0.00"/>
  </numFmts>
  <fonts count="17">
    <font>
      <sz val="10.000000"/>
      <color theme="1"/>
      <name val="Arial"/>
    </font>
    <font>
      <sz val="10.000000"/>
      <name val="Arial"/>
    </font>
    <font>
      <sz val="14.000000"/>
      <color theme="1"/>
      <name val="Times New Roman"/>
    </font>
    <font>
      <sz val="14.000000"/>
      <name val="Times New Roman"/>
    </font>
    <font>
      <b/>
      <sz val="14.000000"/>
      <name val="Times New Roman"/>
    </font>
    <font>
      <b/>
      <sz val="12.000000"/>
      <name val="Times New Roman"/>
    </font>
    <font>
      <sz val="11.000000"/>
      <name val="Times New Roman"/>
    </font>
    <font>
      <sz val="12.000000"/>
      <name val="Times New Roman"/>
    </font>
    <font>
      <b/>
      <sz val="10.000000"/>
      <name val="Times New Roman"/>
    </font>
    <font>
      <sz val="10.000000"/>
      <color theme="1"/>
      <name val="Times New Roman"/>
    </font>
    <font>
      <sz val="10.000000"/>
      <name val="Times New Roman"/>
    </font>
    <font>
      <b/>
      <sz val="11.000000"/>
      <name val="Times New Roman"/>
    </font>
    <font>
      <sz val="10.000000"/>
      <color theme="1"/>
      <name val="Arial Cyr"/>
    </font>
    <font>
      <sz val="11.000000"/>
      <name val="Calibri"/>
    </font>
    <font>
      <sz val="10.000000"/>
      <name val="Arial Cyr"/>
    </font>
    <font>
      <sz val="11.000000"/>
      <color theme="1" tint="0"/>
      <name val="Times New Roman"/>
    </font>
    <font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50">
    <xf fontId="0" fillId="0" borderId="0" numFmtId="0" xfId="0" applyProtection="0">
      <protection hidden="0" locked="1"/>
    </xf>
    <xf fontId="2" fillId="0" borderId="0" numFmtId="0" xfId="0" applyFont="1" applyProtection="0">
      <protection hidden="0" locked="1"/>
    </xf>
    <xf fontId="2" fillId="2" borderId="0" numFmtId="0" xfId="0" applyFont="1" applyFill="1" applyProtection="0">
      <protection hidden="0" locked="1"/>
    </xf>
    <xf fontId="3" fillId="2" borderId="0" numFmtId="0" xfId="0" applyFont="1" applyFill="1" applyProtection="0">
      <protection hidden="0" locked="1"/>
    </xf>
    <xf fontId="3" fillId="0" borderId="0" numFmtId="0" xfId="0" applyFont="1" applyProtection="0">
      <protection hidden="0" locked="1"/>
    </xf>
    <xf fontId="4" fillId="2" borderId="0" numFmtId="0" xfId="0" applyFont="1" applyFill="1" applyAlignment="1" applyProtection="0">
      <alignment horizontal="center" vertical="center" wrapText="1"/>
      <protection hidden="0" locked="1"/>
    </xf>
    <xf fontId="5" fillId="2" borderId="0" numFmtId="0" xfId="0" applyFont="1" applyFill="1" applyAlignment="1" applyProtection="0">
      <alignment horizontal="center" vertical="center" wrapText="1"/>
      <protection hidden="0" locked="1"/>
    </xf>
    <xf fontId="6" fillId="2" borderId="0" numFmtId="0" xfId="0" applyFont="1" applyFill="1" applyAlignment="1" applyProtection="0">
      <alignment horizontal="center" vertical="top"/>
      <protection hidden="0" locked="1"/>
    </xf>
    <xf fontId="2" fillId="2" borderId="0" numFmtId="0" xfId="0" applyFont="1" applyFill="1" applyAlignment="1" applyProtection="0">
      <alignment vertical="center"/>
      <protection hidden="0" locked="1"/>
    </xf>
    <xf fontId="5" fillId="2" borderId="0" numFmtId="49" xfId="0" applyNumberFormat="1" applyFont="1" applyFill="1" applyAlignment="1" applyProtection="0">
      <alignment vertical="center"/>
      <protection hidden="0" locked="1"/>
    </xf>
    <xf fontId="7" fillId="2" borderId="0" numFmtId="49" xfId="0" applyNumberFormat="1" applyFont="1" applyFill="1" applyAlignment="1" applyProtection="0">
      <alignment vertical="center"/>
      <protection hidden="0" locked="1"/>
    </xf>
    <xf fontId="7" fillId="2" borderId="0" numFmtId="164" xfId="0" applyNumberFormat="1" applyFont="1" applyFill="1" applyAlignment="1" applyProtection="0">
      <alignment vertical="center"/>
      <protection hidden="0" locked="1"/>
    </xf>
    <xf fontId="7" fillId="2" borderId="0" numFmtId="164" xfId="0" applyNumberFormat="1" applyFont="1" applyFill="1" applyAlignment="1" applyProtection="0">
      <alignment horizontal="left" vertical="center"/>
      <protection hidden="0" locked="1"/>
    </xf>
    <xf fontId="5" fillId="2" borderId="0" numFmtId="0" xfId="0" applyFont="1" applyFill="1" applyAlignment="1" applyProtection="0">
      <alignment horizontal="left" vertical="center" wrapText="1"/>
      <protection hidden="0" locked="1"/>
    </xf>
    <xf fontId="7" fillId="2" borderId="0" numFmtId="0" xfId="0" applyFont="1" applyFill="1" applyAlignment="1" applyProtection="0">
      <alignment horizontal="left" vertical="center" wrapText="1"/>
      <protection hidden="0" locked="1"/>
    </xf>
    <xf fontId="3" fillId="2" borderId="1" numFmtId="0" xfId="0" applyFont="1" applyFill="1" applyBorder="1" applyAlignment="1" applyProtection="0">
      <alignment horizontal="center" wrapText="1"/>
      <protection hidden="0" locked="1"/>
    </xf>
    <xf fontId="3" fillId="2" borderId="1" numFmtId="0" xfId="0" applyFont="1" applyFill="1" applyBorder="1" applyAlignment="1" applyProtection="0">
      <alignment horizontal="center"/>
      <protection hidden="0" locked="1"/>
    </xf>
    <xf fontId="3" fillId="2" borderId="0" numFmtId="0" xfId="0" applyFont="1" applyFill="1" applyAlignment="1" applyProtection="0">
      <alignment horizontal="center"/>
      <protection hidden="0" locked="1"/>
    </xf>
    <xf fontId="8" fillId="2" borderId="2" numFmtId="0" xfId="0" applyFont="1" applyFill="1" applyBorder="1" applyAlignment="1" applyProtection="0">
      <alignment horizontal="center" vertical="center" wrapText="1"/>
      <protection hidden="0" locked="1"/>
    </xf>
    <xf fontId="2" fillId="2" borderId="0" numFmtId="0" xfId="0" applyFont="1" applyFill="1" applyAlignment="1" applyProtection="0">
      <alignment vertical="top"/>
      <protection hidden="0" locked="1"/>
    </xf>
    <xf fontId="8" fillId="2" borderId="3" numFmtId="0" xfId="0" applyFont="1" applyFill="1" applyBorder="1" applyAlignment="1" applyProtection="0">
      <alignment horizontal="center" vertical="center" wrapText="1"/>
      <protection hidden="0" locked="1"/>
    </xf>
    <xf fontId="7" fillId="2" borderId="2" numFmtId="0" xfId="0" applyFont="1" applyFill="1" applyBorder="1" applyAlignment="1" applyProtection="0">
      <alignment horizontal="center" vertical="top" wrapText="1"/>
      <protection hidden="0" locked="1"/>
    </xf>
    <xf fontId="7" fillId="2" borderId="2" numFmtId="0" xfId="0" applyFont="1" applyFill="1" applyBorder="1" applyAlignment="1" applyProtection="0">
      <alignment horizontal="center" vertical="top"/>
      <protection hidden="0" locked="1"/>
    </xf>
    <xf fontId="9" fillId="2" borderId="0" numFmtId="0" xfId="0" applyFont="1" applyFill="1" applyAlignment="1" applyProtection="0">
      <alignment vertical="top"/>
      <protection hidden="0" locked="1"/>
    </xf>
    <xf fontId="10" fillId="2" borderId="2" numFmtId="0" xfId="0" applyFont="1" applyFill="1" applyBorder="1" applyAlignment="1" applyProtection="0">
      <alignment horizontal="center" vertical="top" wrapText="1"/>
      <protection hidden="0" locked="1"/>
    </xf>
    <xf fontId="10" fillId="2" borderId="2" numFmtId="165" xfId="0" applyNumberFormat="1" applyFont="1" applyFill="1" applyBorder="1" applyAlignment="1" applyProtection="0">
      <alignment horizontal="center" vertical="top" wrapText="1"/>
      <protection hidden="0" locked="1"/>
    </xf>
    <xf fontId="10" fillId="2" borderId="2" numFmtId="165" xfId="0" applyNumberFormat="1" applyFont="1" applyFill="1" applyBorder="1" applyAlignment="1" applyProtection="0">
      <alignment horizontal="center" vertical="top"/>
      <protection hidden="0" locked="1"/>
    </xf>
    <xf fontId="11" fillId="2" borderId="2" numFmtId="0" xfId="0" applyFont="1" applyFill="1" applyBorder="1" applyAlignment="1" applyProtection="0">
      <alignment horizontal="right" vertical="center" wrapText="1"/>
      <protection hidden="0" locked="1"/>
    </xf>
    <xf fontId="10" fillId="2" borderId="2" numFmtId="165" xfId="0" applyNumberFormat="1" applyFont="1" applyFill="1" applyBorder="1" applyAlignment="1" applyProtection="0">
      <alignment horizontal="center" vertical="center"/>
      <protection hidden="0" locked="1"/>
    </xf>
    <xf fontId="7" fillId="2" borderId="0" numFmtId="0" xfId="0" applyFont="1" applyFill="1" applyAlignment="1" applyProtection="0">
      <alignment horizontal="right" wrapText="1"/>
      <protection hidden="0" locked="1"/>
    </xf>
    <xf fontId="3" fillId="2" borderId="0" numFmtId="166" xfId="0" applyNumberFormat="1" applyFont="1" applyFill="1" applyProtection="0">
      <protection hidden="0" locked="1"/>
    </xf>
    <xf fontId="12" fillId="2" borderId="0" numFmtId="0" xfId="0" applyFont="1" applyFill="1" applyProtection="0">
      <protection hidden="0" locked="1"/>
    </xf>
    <xf fontId="6" fillId="2" borderId="0" numFmtId="0" xfId="0" applyFont="1" applyFill="1" applyAlignment="1" applyProtection="0">
      <alignment horizontal="left" vertical="top" wrapText="1"/>
      <protection hidden="0" locked="1"/>
    </xf>
    <xf fontId="13" fillId="2" borderId="0" numFmtId="0" xfId="0" applyFont="1" applyFill="1" applyProtection="0">
      <protection hidden="0" locked="1"/>
    </xf>
    <xf fontId="6" fillId="2" borderId="0" numFmtId="0" xfId="0" applyFont="1" applyFill="1" applyAlignment="1" applyProtection="0">
      <alignment horizontal="center" vertical="top" wrapText="1"/>
      <protection hidden="0" locked="1"/>
    </xf>
    <xf fontId="6" fillId="2" borderId="0" numFmtId="0" xfId="0" applyFont="1" applyFill="1" applyAlignment="1" applyProtection="0">
      <alignment horizontal="left" vertical="center" wrapText="1"/>
      <protection hidden="0" locked="1"/>
    </xf>
    <xf fontId="14" fillId="2" borderId="0" numFmtId="0" xfId="0" applyFont="1" applyFill="1" applyProtection="0">
      <protection hidden="0" locked="1"/>
    </xf>
    <xf fontId="6" fillId="2" borderId="0" numFmtId="0" xfId="0" applyFont="1" applyFill="1" applyAlignment="1" applyProtection="0">
      <alignment horizontal="left" wrapText="1"/>
      <protection hidden="0" locked="1"/>
    </xf>
    <xf fontId="6" fillId="2" borderId="0" numFmtId="0" xfId="0" applyFont="1" applyFill="1" applyAlignment="1" applyProtection="0">
      <alignment wrapText="1"/>
      <protection hidden="0" locked="1"/>
    </xf>
    <xf fontId="15" fillId="3" borderId="0" numFmtId="0" xfId="0" applyFont="1" applyFill="1" applyAlignment="1" applyProtection="0">
      <alignment horizontal="left" vertical="top" wrapText="1"/>
    </xf>
    <xf fontId="12" fillId="2" borderId="0" numFmtId="0" xfId="0" applyFont="1" applyFill="1" applyAlignment="1" applyProtection="0">
      <alignment horizontal="left" vertical="center" wrapText="1"/>
      <protection hidden="0" locked="1"/>
    </xf>
    <xf fontId="7" fillId="2" borderId="0" numFmtId="0" xfId="0" applyFont="1" applyFill="1" applyAlignment="1" applyProtection="0">
      <alignment horizontal="left" vertical="top" wrapText="1"/>
      <protection hidden="0" locked="1"/>
    </xf>
    <xf fontId="7" fillId="2" borderId="0" numFmtId="0" xfId="0" applyFont="1" applyFill="1" applyAlignment="1" applyProtection="0">
      <alignment horizontal="left" vertical="distributed" wrapText="1"/>
      <protection hidden="0" locked="1"/>
    </xf>
    <xf fontId="16" fillId="2" borderId="0" numFmtId="0" xfId="0" applyFont="1" applyFill="1" applyAlignment="1" applyProtection="0">
      <alignment horizontal="left" vertical="distributed" wrapText="1"/>
      <protection hidden="0" locked="1"/>
    </xf>
    <xf fontId="7" fillId="2" borderId="0" numFmtId="166" xfId="0" applyNumberFormat="1" applyFont="1" applyFill="1" applyAlignment="1" applyProtection="0">
      <alignment horizontal="left" vertical="distributed" wrapText="1"/>
      <protection hidden="0" locked="1"/>
    </xf>
    <xf fontId="7" fillId="2" borderId="0" numFmtId="0" xfId="0" applyFont="1" applyFill="1" applyAlignment="1" applyProtection="0">
      <alignment horizontal="justify" vertical="top" wrapText="1"/>
      <protection hidden="0" locked="1"/>
    </xf>
    <xf fontId="3" fillId="2" borderId="0" numFmtId="0" xfId="0" applyFont="1" applyFill="1" applyAlignment="1" applyProtection="0">
      <alignment wrapText="1"/>
      <protection hidden="0" locked="1"/>
    </xf>
    <xf fontId="3" fillId="2" borderId="0" numFmtId="4" xfId="0" applyNumberFormat="1" applyFont="1" applyFill="1" applyProtection="0">
      <protection hidden="0" locked="1"/>
    </xf>
    <xf fontId="10" fillId="0" borderId="0" numFmtId="166" xfId="0" applyNumberFormat="1" applyFont="1" applyProtection="0">
      <protection hidden="0" locked="1"/>
    </xf>
    <xf fontId="10" fillId="2" borderId="0" numFmtId="166" xfId="0" applyNumberFormat="1" applyFont="1" applyFill="1" applyProtection="0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2.wmf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absolute">
    <xdr:from>
      <xdr:col>18</xdr:col>
      <xdr:colOff>44639</xdr:colOff>
      <xdr:row>11</xdr:row>
      <xdr:rowOff>2752724</xdr:rowOff>
    </xdr:from>
    <xdr:to>
      <xdr:col>18</xdr:col>
      <xdr:colOff>228957</xdr:colOff>
      <xdr:row>12</xdr:row>
      <xdr:rowOff>142199</xdr:rowOff>
    </xdr:to>
    <xdr:sp>
      <xdr:nvSpPr>
        <xdr:cNvPr id="0" name="Shape 1"/>
        <xdr:cNvSpPr/>
      </xdr:nvSpPr>
      <xdr:spPr bwMode="auto">
        <a:xfrm>
          <a:off x="22133159" y="1283004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23</xdr:col>
      <xdr:colOff>142200</xdr:colOff>
      <xdr:row>0</xdr:row>
      <xdr:rowOff>0</xdr:rowOff>
    </xdr:from>
    <xdr:to>
      <xdr:col>23</xdr:col>
      <xdr:colOff>326520</xdr:colOff>
      <xdr:row>1</xdr:row>
      <xdr:rowOff>35640</xdr:rowOff>
    </xdr:to>
    <xdr:sp>
      <xdr:nvSpPr>
        <xdr:cNvPr id="1" name="Shape 2"/>
        <xdr:cNvSpPr/>
      </xdr:nvSpPr>
      <xdr:spPr bwMode="auto">
        <a:xfrm>
          <a:off x="25408800" y="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10</xdr:col>
      <xdr:colOff>5789</xdr:colOff>
      <xdr:row>9</xdr:row>
      <xdr:rowOff>1756229</xdr:rowOff>
    </xdr:from>
    <xdr:to>
      <xdr:col>11</xdr:col>
      <xdr:colOff>6509</xdr:colOff>
      <xdr:row>9</xdr:row>
      <xdr:rowOff>2108309</xdr:rowOff>
    </xdr:to>
    <xdr:pic>
      <xdr:nvPicPr>
        <xdr:cNvPr id="2" name="Picture 3" descr=""/>
        <xdr:cNvPicPr/>
      </xdr:nvPicPr>
      <xdr:blipFill>
        <a:blip r:embed="rId1"/>
        <a:stretch/>
      </xdr:blipFill>
      <xdr:spPr bwMode="auto">
        <a:xfrm>
          <a:off x="14074214" y="4013654"/>
          <a:ext cx="1191344" cy="352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9</xdr:col>
      <xdr:colOff>110354</xdr:colOff>
      <xdr:row>9</xdr:row>
      <xdr:rowOff>467639</xdr:rowOff>
    </xdr:from>
    <xdr:to>
      <xdr:col>9</xdr:col>
      <xdr:colOff>1326764</xdr:colOff>
      <xdr:row>9</xdr:row>
      <xdr:rowOff>1030678</xdr:rowOff>
    </xdr:to>
    <xdr:pic>
      <xdr:nvPicPr>
        <xdr:cNvPr id="3" name="Picture 4" descr=""/>
        <xdr:cNvPicPr/>
      </xdr:nvPicPr>
      <xdr:blipFill>
        <a:blip r:embed="rId2"/>
        <a:stretch/>
      </xdr:blipFill>
      <xdr:spPr bwMode="auto">
        <a:xfrm>
          <a:off x="12483329" y="2725064"/>
          <a:ext cx="1216408" cy="563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0</xdr:col>
      <xdr:colOff>0</xdr:colOff>
      <xdr:row>11</xdr:row>
      <xdr:rowOff>3505320</xdr:rowOff>
    </xdr:from>
    <xdr:to>
      <xdr:col>1</xdr:col>
      <xdr:colOff>1638000</xdr:colOff>
      <xdr:row>11</xdr:row>
      <xdr:rowOff>4181400</xdr:rowOff>
    </xdr:to>
    <xdr:pic>
      <xdr:nvPicPr>
        <xdr:cNvPr id="4" name="Picture 5" descr=""/>
        <xdr:cNvPicPr/>
      </xdr:nvPicPr>
      <xdr:blipFill>
        <a:blip r:embed="rId3"/>
        <a:stretch/>
      </xdr:blipFill>
      <xdr:spPr bwMode="auto">
        <a:xfrm>
          <a:off x="0" y="8496360"/>
          <a:ext cx="2481840" cy="676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0</xdr:col>
      <xdr:colOff>114478</xdr:colOff>
      <xdr:row>11</xdr:row>
      <xdr:rowOff>4619520</xdr:rowOff>
    </xdr:from>
    <xdr:to>
      <xdr:col>1</xdr:col>
      <xdr:colOff>544320</xdr:colOff>
      <xdr:row>11</xdr:row>
      <xdr:rowOff>5131440</xdr:rowOff>
    </xdr:to>
    <xdr:pic>
      <xdr:nvPicPr>
        <xdr:cNvPr id="5" name="Picture 6" descr=""/>
        <xdr:cNvPicPr/>
      </xdr:nvPicPr>
      <xdr:blipFill>
        <a:blip r:embed="rId4"/>
        <a:stretch/>
      </xdr:blipFill>
      <xdr:spPr bwMode="auto">
        <a:xfrm>
          <a:off x="114480" y="9610560"/>
          <a:ext cx="1273680" cy="511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17</xdr:row>
      <xdr:rowOff>42908</xdr:rowOff>
    </xdr:from>
    <xdr:to>
      <xdr:col>1</xdr:col>
      <xdr:colOff>1171574</xdr:colOff>
      <xdr:row>17</xdr:row>
      <xdr:rowOff>561973</xdr:rowOff>
    </xdr:to>
    <xdr:pic>
      <xdr:nvPicPr>
        <xdr:cNvPr id="1449292277" name="Picture 5" hidden="0"/>
        <xdr:cNvPicPr/>
      </xdr:nvPicPr>
      <xdr:blipFill>
        <a:blip r:embed="rId5"/>
        <a:stretch/>
      </xdr:blipFill>
      <xdr:spPr bwMode="auto">
        <a:xfrm rot="0" flipH="0" flipV="0">
          <a:off x="0" y="14530433"/>
          <a:ext cx="1971674" cy="519064"/>
        </a:xfrm>
        <a:prstGeom prst="rect">
          <a:avLst/>
        </a:prstGeom>
      </xdr:spPr>
    </xdr:pic>
    <xdr:clientData fLocksWithSheet="1"/>
  </xdr:twoCellAnchor>
  <xdr:absoluteAnchor>
    <xdr:pos x="114477" y="15447191"/>
    <xdr:ext cx="1057095" cy="361948"/>
    <xdr:pic>
      <xdr:nvPicPr>
        <xdr:cNvPr id="1355079536" name="Picture 6" hidden="0"/>
        <xdr:cNvPicPr/>
      </xdr:nvPicPr>
      <xdr:blipFill>
        <a:blip r:embed="rId6"/>
        <a:stretch/>
      </xdr:blipFill>
      <xdr:spPr bwMode="auto">
        <a:xfrm rot="0" flipH="0" flipV="0">
          <a:off x="114477" y="15447191"/>
          <a:ext cx="1057095" cy="361949"/>
        </a:xfrm>
        <a:prstGeom prst="rect">
          <a:avLst/>
        </a:prstGeom>
      </xdr:spPr>
    </xdr:pic>
    <xdr:clientData fLocksWithSheet="1"/>
  </xdr:absolute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view="normal" topLeftCell="A16" zoomScale="55" workbookViewId="0">
      <selection activeCell="I10" activeCellId="0" sqref="I10"/>
    </sheetView>
  </sheetViews>
  <sheetFormatPr defaultColWidth="9.01953125" defaultRowHeight="12.75"/>
  <cols>
    <col customWidth="1" min="1" max="1" style="2" width="11.970000000000001"/>
    <col customWidth="1" min="2" max="2" style="3" width="54.119999999999997"/>
    <col customWidth="1" min="3" max="3" style="3" width="28.050000000000001"/>
    <col customWidth="1" min="4" max="4" style="3" width="14.23"/>
    <col customWidth="1" min="5" max="5" style="3" width="12.69"/>
    <col customWidth="1" min="6" max="6" style="3" width="14.800000000000001"/>
    <col customWidth="1" min="7" max="7" style="3" width="15.779999999999999"/>
    <col customWidth="1" min="8" max="8" style="3" width="16.489999999999998"/>
    <col customWidth="1" min="9" max="9" style="4" width="17.469999999999999"/>
    <col customWidth="1" min="10" max="10" style="4" width="25.359999999999999"/>
    <col customWidth="1" min="11" max="11" style="4" width="17.890000000000001"/>
    <col customWidth="1" min="12" max="12" style="4" width="15.5"/>
    <col customWidth="1" min="13" max="13" style="3" width="15.5"/>
    <col customWidth="1" min="14" max="14" style="3" width="17.469999999999999"/>
    <col customWidth="0" min="15" max="16384" style="1" width="9.0199999999999996"/>
  </cols>
  <sheetData>
    <row r="1" s="2" customFormat="1" ht="18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ht="22.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2" customFormat="1" ht="15.75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8" customFormat="1" ht="18.75" customHeight="1">
      <c r="A4" s="9" t="s">
        <v>3</v>
      </c>
      <c r="B4" s="10"/>
      <c r="C4" s="10"/>
      <c r="D4" s="10"/>
      <c r="E4" s="11"/>
      <c r="F4" s="12">
        <v>46267</v>
      </c>
      <c r="G4" s="12"/>
      <c r="H4" s="12"/>
      <c r="I4" s="12"/>
      <c r="J4" s="12"/>
      <c r="K4" s="12"/>
      <c r="L4" s="12"/>
      <c r="M4" s="12"/>
      <c r="N4" s="12"/>
    </row>
    <row r="5" s="2" customFormat="1" ht="17.25" customHeight="1">
      <c r="A5" s="13" t="s">
        <v>4</v>
      </c>
      <c r="B5" s="13"/>
      <c r="C5" s="13"/>
      <c r="D5" s="13"/>
      <c r="E5" s="13"/>
      <c r="F5" s="14" t="s">
        <v>5</v>
      </c>
      <c r="G5" s="14"/>
      <c r="H5" s="14"/>
      <c r="I5" s="14"/>
      <c r="J5" s="14"/>
      <c r="K5" s="14"/>
      <c r="L5" s="14"/>
      <c r="M5" s="14"/>
      <c r="N5" s="14"/>
    </row>
    <row r="6" s="2" customFormat="1" ht="33" customHeight="1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2" customFormat="1" ht="15.75" customHeight="1">
      <c r="A7" s="6" t="s">
        <v>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="2" customFormat="1" ht="16.5" customHeight="1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  <c r="N8" s="3"/>
    </row>
    <row r="9" s="2" customFormat="1" ht="20.25" customHeight="1">
      <c r="A9" s="18" t="s">
        <v>8</v>
      </c>
      <c r="B9" s="18" t="s">
        <v>9</v>
      </c>
      <c r="C9" s="18" t="s">
        <v>10</v>
      </c>
      <c r="D9" s="18" t="s">
        <v>11</v>
      </c>
      <c r="E9" s="18" t="s">
        <v>12</v>
      </c>
      <c r="F9" s="18" t="s">
        <v>13</v>
      </c>
      <c r="G9" s="18"/>
      <c r="H9" s="18"/>
      <c r="I9" s="18" t="s">
        <v>14</v>
      </c>
      <c r="J9" s="18"/>
      <c r="K9" s="18"/>
      <c r="L9" s="18" t="s">
        <v>15</v>
      </c>
      <c r="M9" s="18" t="s">
        <v>16</v>
      </c>
      <c r="N9" s="18" t="s">
        <v>17</v>
      </c>
    </row>
    <row r="10" s="19" customFormat="1" ht="201" customHeight="1">
      <c r="A10" s="18"/>
      <c r="B10" s="18"/>
      <c r="C10" s="18"/>
      <c r="D10" s="18"/>
      <c r="E10" s="18"/>
      <c r="F10" s="20" t="s">
        <v>18</v>
      </c>
      <c r="G10" s="20" t="s">
        <v>19</v>
      </c>
      <c r="H10" s="20" t="s">
        <v>20</v>
      </c>
      <c r="I10" s="20" t="s">
        <v>21</v>
      </c>
      <c r="J10" s="20" t="s">
        <v>22</v>
      </c>
      <c r="K10" s="20" t="s">
        <v>23</v>
      </c>
      <c r="L10" s="18"/>
      <c r="M10" s="18"/>
      <c r="N10" s="18"/>
    </row>
    <row r="11" s="19" customFormat="1" ht="14.25" customHeight="1">
      <c r="A11" s="21">
        <v>1</v>
      </c>
      <c r="B11" s="21">
        <v>2</v>
      </c>
      <c r="C11" s="21">
        <v>3</v>
      </c>
      <c r="D11" s="21">
        <v>4</v>
      </c>
      <c r="E11" s="21">
        <v>5</v>
      </c>
      <c r="F11" s="21">
        <v>6</v>
      </c>
      <c r="G11" s="21">
        <v>7</v>
      </c>
      <c r="H11" s="21">
        <v>8</v>
      </c>
      <c r="I11" s="21">
        <v>9</v>
      </c>
      <c r="J11" s="21">
        <v>10</v>
      </c>
      <c r="K11" s="21">
        <v>11</v>
      </c>
      <c r="L11" s="21">
        <v>12</v>
      </c>
      <c r="M11" s="21">
        <v>13</v>
      </c>
      <c r="N11" s="22">
        <v>14</v>
      </c>
    </row>
    <row r="12" s="23" customFormat="1" ht="217.25" customHeight="1">
      <c r="A12" s="24">
        <v>1</v>
      </c>
      <c r="B12" s="24" t="s">
        <v>1</v>
      </c>
      <c r="C12" s="24" t="s">
        <v>24</v>
      </c>
      <c r="D12" s="24" t="s">
        <v>25</v>
      </c>
      <c r="E12" s="24">
        <v>1</v>
      </c>
      <c r="F12" s="25">
        <v>2597659</v>
      </c>
      <c r="G12" s="25">
        <v>2663051</v>
      </c>
      <c r="H12" s="25">
        <v>2526865</v>
      </c>
      <c r="I12" s="25">
        <f>(F12+G12+H12)/3</f>
        <v>2595858.3333333335</v>
      </c>
      <c r="J12" s="25">
        <f>STDEVA(F12:H12)</f>
        <v>68110.854122770572</v>
      </c>
      <c r="K12" s="25">
        <f>J12/I12*100</f>
        <v>2.6238278587148338</v>
      </c>
      <c r="L12" s="25">
        <f>I12</f>
        <v>2595858.3333333335</v>
      </c>
      <c r="M12" s="25">
        <v>1602660.3600000001</v>
      </c>
      <c r="N12" s="26">
        <v>1602660.3600000001</v>
      </c>
    </row>
    <row r="13" s="23" customFormat="1" ht="409.5" customHeight="1">
      <c r="A13" s="24"/>
      <c r="B13" s="24"/>
      <c r="C13" s="24"/>
      <c r="D13" s="24"/>
      <c r="E13" s="24"/>
      <c r="F13" s="25"/>
      <c r="G13" s="25"/>
      <c r="H13" s="25"/>
      <c r="I13" s="25"/>
      <c r="J13" s="25"/>
      <c r="K13" s="25"/>
      <c r="L13" s="25"/>
      <c r="M13" s="25"/>
      <c r="N13" s="26"/>
    </row>
    <row r="14" s="23" customFormat="1" ht="46.5" customHeight="1">
      <c r="A14" s="24"/>
      <c r="B14" s="24"/>
      <c r="C14" s="24"/>
      <c r="D14" s="24"/>
      <c r="E14" s="24"/>
      <c r="F14" s="25"/>
      <c r="G14" s="25"/>
      <c r="H14" s="25"/>
      <c r="I14" s="25"/>
      <c r="J14" s="25"/>
      <c r="K14" s="25"/>
      <c r="L14" s="25"/>
      <c r="M14" s="25"/>
      <c r="N14" s="26"/>
    </row>
    <row r="15" s="2" customFormat="1" ht="15.75" customHeight="1">
      <c r="A15" s="27" t="s">
        <v>26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>
        <v>1602660.3600000001</v>
      </c>
    </row>
    <row r="16" s="2" customFormat="1" ht="1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30"/>
    </row>
    <row r="17" s="31" customFormat="1" ht="44.25" customHeight="1">
      <c r="A17" s="32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3"/>
    </row>
    <row r="18" s="31" customFormat="1" ht="44.25" customHeight="1">
      <c r="A18" s="34"/>
      <c r="B18" s="34"/>
      <c r="C18" s="34"/>
      <c r="D18" s="34"/>
      <c r="E18" s="34"/>
      <c r="F18" s="34"/>
      <c r="G18" s="32"/>
      <c r="H18" s="32"/>
      <c r="I18" s="32"/>
      <c r="J18" s="32"/>
      <c r="K18" s="32"/>
      <c r="L18" s="32"/>
      <c r="M18" s="32"/>
      <c r="N18" s="33"/>
    </row>
    <row r="19" s="31" customFormat="1" ht="21.75" customHeight="1">
      <c r="A19" s="32" t="s">
        <v>28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</row>
    <row r="20" s="31" customFormat="1" ht="60" customHeight="1">
      <c r="A20" s="35" t="s">
        <v>29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2"/>
      <c r="M20" s="32"/>
      <c r="N20" s="36"/>
    </row>
    <row r="21" s="31" customFormat="1" ht="74.25" customHeight="1">
      <c r="A21" s="37" t="s">
        <v>30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</row>
    <row r="22" s="31" customFormat="1" ht="23.25" customHeight="1">
      <c r="A22" s="32" t="s">
        <v>31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="31" customFormat="1" ht="19.5" customHeight="1">
      <c r="A23" s="39" t="s">
        <v>32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="31" customFormat="1" ht="35.2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40"/>
    </row>
    <row r="25" s="2" customFormat="1" ht="44.25" customHeight="1">
      <c r="A25" s="41" t="s">
        <v>33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43"/>
    </row>
    <row r="26" s="2" customFormat="1" ht="48" customHeight="1">
      <c r="A26" s="42"/>
      <c r="B26" s="42"/>
      <c r="C26" s="42"/>
      <c r="D26" s="42"/>
      <c r="E26" s="42"/>
      <c r="F26" s="42"/>
      <c r="G26" s="42"/>
      <c r="H26" s="42"/>
      <c r="I26" s="44"/>
      <c r="J26" s="44"/>
      <c r="K26" s="42"/>
      <c r="L26" s="42"/>
      <c r="M26" s="42"/>
      <c r="N26" s="3"/>
    </row>
    <row r="27" s="2" customFormat="1" ht="0.75" hidden="1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6"/>
    </row>
    <row r="28" s="2" customFormat="1" ht="17.35000000000000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="2" customFormat="1" ht="17.35000000000000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47"/>
    </row>
    <row r="30" s="2" customFormat="1" ht="17.35000000000000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ht="17.350000000000001">
      <c r="L31" s="48"/>
      <c r="M31" s="49"/>
    </row>
    <row r="32" ht="17.350000000000001"/>
    <row r="33" ht="17.350000000000001"/>
    <row r="34" ht="17.350000000000001"/>
    <row r="35" ht="17.350000000000001"/>
    <row r="36" ht="17.350000000000001"/>
    <row r="37" ht="17.350000000000001"/>
    <row r="38" ht="17.350000000000001"/>
    <row r="39" ht="17.350000000000001"/>
  </sheetData>
  <mergeCells count="43">
    <mergeCell ref="A1:N1"/>
    <mergeCell ref="A2:N2"/>
    <mergeCell ref="A3:N3"/>
    <mergeCell ref="F4:N4"/>
    <mergeCell ref="A5:E5"/>
    <mergeCell ref="F5:N5"/>
    <mergeCell ref="A6:N6"/>
    <mergeCell ref="A7:N7"/>
    <mergeCell ref="A9:A10"/>
    <mergeCell ref="B9:B10"/>
    <mergeCell ref="C9:C10"/>
    <mergeCell ref="D9:D10"/>
    <mergeCell ref="E9:E10"/>
    <mergeCell ref="F9:H9"/>
    <mergeCell ref="I9:K9"/>
    <mergeCell ref="L9:L10"/>
    <mergeCell ref="M9:M10"/>
    <mergeCell ref="N9:N10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  <mergeCell ref="A15:M15"/>
    <mergeCell ref="A17:L17"/>
    <mergeCell ref="A18:F18"/>
    <mergeCell ref="A19:L19"/>
    <mergeCell ref="A20:K20"/>
    <mergeCell ref="A21:L21"/>
    <mergeCell ref="A22:N22"/>
    <mergeCell ref="A23:N23"/>
    <mergeCell ref="A24:N24"/>
    <mergeCell ref="A25:L25"/>
    <mergeCell ref="A27:L27"/>
  </mergeCells>
  <printOptions headings="0" gridLines="0" horizontalCentered="0" verticalCentered="0"/>
  <pageMargins left="0.78750000000000009" right="0.78750000000000009" top="1.1812499999999999" bottom="0.39375000000000004" header="0.51181102362204689" footer="0.51181102362204689"/>
  <pageSetup paperSize="9" scale="49" fitToWidth="1" fitToHeight="0" pageOrder="downThenOver" orientation="landscape" usePrinterDefaults="1" blackAndWhite="0" draft="0" cellComments="none" useFirstPageNumber="0" errors="displayed" horizontalDpi="300" verticalDpi="3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ONLYOFFICE/8.1.1.27</Application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7</cp:revision>
  <dcterms:created xsi:type="dcterms:W3CDTF">2011-05-04T10:33:42Z</dcterms:created>
  <dcterms:modified xsi:type="dcterms:W3CDTF">2026-09-29T13:24:34Z</dcterms:modified>
</cp:coreProperties>
</file>