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ЗАКУПКИ\2026\!Котировки\05 - ЛО модернизация или обновление\"/>
    </mc:Choice>
  </mc:AlternateContent>
  <bookViews>
    <workbookView xWindow="0" yWindow="0" windowWidth="28800" windowHeight="12300"/>
  </bookViews>
  <sheets>
    <sheet name="..." sheetId="2" r:id="rId1"/>
  </sheets>
  <definedNames>
    <definedName name="_xlnm.Print_Area" localSheetId="0">'...'!$A$1:$M$35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2" l="1"/>
  <c r="I7" i="2"/>
  <c r="L7" i="2" s="1"/>
  <c r="L8" i="2" s="1"/>
  <c r="K7" i="2" l="1"/>
</calcChain>
</file>

<file path=xl/sharedStrings.xml><?xml version="1.0" encoding="utf-8"?>
<sst xmlns="http://schemas.openxmlformats.org/spreadsheetml/2006/main" count="40" uniqueCount="39">
  <si>
    <t>№ п/п</t>
  </si>
  <si>
    <t>Наименование товара, работы, услуги</t>
  </si>
  <si>
    <t xml:space="preserve">Описание объекта закупки </t>
  </si>
  <si>
    <t>Единица измерения</t>
  </si>
  <si>
    <t>Количество (объем) товара, работы, услуги</t>
  </si>
  <si>
    <t>Цена единицы товара, работы, услуги, рублей</t>
  </si>
  <si>
    <t>Коэффициент   вариации, % (V)***</t>
  </si>
  <si>
    <t>Коммерческое предложение № 1</t>
  </si>
  <si>
    <t xml:space="preserve">Коммерческое предложение № 2 </t>
  </si>
  <si>
    <t xml:space="preserve">Коммерческое предложение № 3 </t>
  </si>
  <si>
    <t>Начальная (максимальная) цена государственного контракта (руб.)</t>
  </si>
  <si>
    <t xml:space="preserve">                             </t>
  </si>
  <si>
    <t xml:space="preserve">                                        , где:</t>
  </si>
  <si>
    <r>
      <t>ц</t>
    </r>
    <r>
      <rPr>
        <i/>
        <vertAlign val="subscript"/>
        <sz val="12"/>
        <color rgb="FF000000"/>
        <rFont val="Times New Roman"/>
        <family val="1"/>
        <charset val="204"/>
      </rPr>
      <t>i</t>
    </r>
    <r>
      <rPr>
        <sz val="12"/>
        <color rgb="FF000000"/>
        <rFont val="Times New Roman"/>
        <family val="1"/>
        <charset val="204"/>
      </rPr>
      <t xml:space="preserve"> - цена единицы товара, работы, услуги, указанная в источнике с номером i;</t>
    </r>
  </si>
  <si>
    <t>&lt;ц&gt; - средняя арифметическая величина цены единицы товара, работы, услуги;</t>
  </si>
  <si>
    <t xml:space="preserve">n - количество значений, используемых в расчете;  </t>
  </si>
  <si>
    <t>n - количество значений, используемых в расчете.</t>
  </si>
  <si>
    <t>В целях определения однородности совокупности значений выявленных цен был определен коэффициент вариации (V), рассчитанный по формуле:</t>
  </si>
  <si>
    <t>σ - среднее квадратичное отклонение;</t>
  </si>
  <si>
    <t>&lt;ц&gt; - средняя арифметическая величина цены единицы товара, работы, услуги.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</si>
  <si>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</si>
  <si>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</si>
  <si>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</si>
  <si>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r>
      <t>ц</t>
    </r>
    <r>
      <rPr>
        <i/>
        <vertAlign val="subscript"/>
        <sz val="12"/>
        <color theme="1"/>
        <rFont val="Times New Roman"/>
        <family val="1"/>
        <charset val="204"/>
      </rPr>
      <t>i</t>
    </r>
    <r>
      <rPr>
        <sz val="12"/>
        <color theme="1"/>
        <rFont val="Times New Roman"/>
        <family val="1"/>
        <charset val="204"/>
      </rPr>
      <t>- цена единицы товара, работы, услуги, представленная в источнике с номером i.</t>
    </r>
  </si>
  <si>
    <r>
      <t>Средняя арифметическая величина цены единицы товара, работы, услуги, руб., &lt;</t>
    </r>
    <r>
      <rPr>
        <i/>
        <sz val="10"/>
        <color theme="1"/>
        <rFont val="Times New Roman"/>
        <family val="1"/>
        <charset val="204"/>
      </rPr>
      <t>ц</t>
    </r>
    <r>
      <rPr>
        <sz val="10"/>
        <color theme="1"/>
        <rFont val="Times New Roman"/>
        <family val="1"/>
        <charset val="204"/>
      </rPr>
      <t>&gt;</t>
    </r>
  </si>
  <si>
    <r>
      <t>Начальная (максимальная) цена контракта, руб. (НМЦК</t>
    </r>
    <r>
      <rPr>
        <vertAlign val="superscript"/>
        <sz val="10"/>
        <color theme="1"/>
        <rFont val="Times New Roman"/>
        <family val="1"/>
        <charset val="204"/>
      </rPr>
      <t>РЫН</t>
    </r>
    <r>
      <rPr>
        <sz val="10"/>
        <color theme="1"/>
        <rFont val="Times New Roman"/>
        <family val="1"/>
        <charset val="204"/>
      </rPr>
      <t>)</t>
    </r>
    <r>
      <rPr>
        <vertAlign val="superscript"/>
        <sz val="10"/>
        <color theme="1"/>
        <rFont val="Times New Roman"/>
        <family val="1"/>
        <charset val="204"/>
      </rPr>
      <t>****</t>
    </r>
  </si>
  <si>
    <t xml:space="preserve">Среднее квадратичное отклонение (s)** </t>
  </si>
  <si>
    <t xml:space="preserve">σ - среднее квадратичное отклонение, рассчитанное по формуле: </t>
  </si>
  <si>
    <r>
      <rPr>
        <b/>
        <sz val="11"/>
        <color theme="1"/>
        <rFont val="Times New Roman"/>
        <family val="1"/>
        <charset val="204"/>
      </rPr>
      <t>Метод обоснования начальной (максимальной) цены контракта:</t>
    </r>
    <r>
      <rPr>
        <sz val="11"/>
        <color theme="1"/>
        <rFont val="Times New Roman"/>
        <family val="1"/>
        <charset val="204"/>
      </rPr>
      <t xml:space="preserve"> метод сопоставимых рыночных цен (анализа рынка).
При определении Н(М)ЦК Заказчиком применяется Приказ Минэкономразвития России от 02.10.2013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</t>
    </r>
    <r>
      <rPr>
        <b/>
        <sz val="11"/>
        <color theme="1"/>
        <rFont val="Times New Roman"/>
        <family val="1"/>
        <charset val="204"/>
      </rPr>
      <t>округление (вниз)</t>
    </r>
    <r>
      <rPr>
        <sz val="11"/>
        <color theme="1"/>
        <rFont val="Times New Roman"/>
        <family val="1"/>
        <charset val="204"/>
      </rPr>
      <t xml:space="preserve"> таких показателей.
</t>
    </r>
  </si>
  <si>
    <r>
      <rPr>
        <b/>
        <sz val="11"/>
        <color rgb="FF000000"/>
        <rFont val="Times New Roman"/>
        <family val="1"/>
        <charset val="204"/>
      </rPr>
      <t xml:space="preserve">Валюта, используемая для формирования цены контракта и расчетов с поставщиками (исполнителями подрядчиками): рубль Российской Федерации   </t>
    </r>
    <r>
      <rPr>
        <sz val="11"/>
        <color rgb="FF000000"/>
        <rFont val="Times New Roman"/>
        <family val="1"/>
        <charset val="204"/>
      </rPr>
      <t xml:space="preserve">  
</t>
    </r>
  </si>
  <si>
    <t>В соответствии с Приложением к извещению</t>
  </si>
  <si>
    <t>условная единица</t>
  </si>
  <si>
    <t>Приложение № 2 к извещению</t>
  </si>
  <si>
    <t>, где:</t>
  </si>
  <si>
    <t xml:space="preserve"> Расчет начальной (максимальной) цены контракта производится по формуле:                                                                                 , где:                </t>
  </si>
  <si>
    <r>
      <rPr>
        <b/>
        <sz val="11"/>
        <color theme="1"/>
        <rFont val="Times New Roman"/>
        <family val="1"/>
        <charset val="204"/>
      </rPr>
      <t>Объект закупки (предмет контракта):</t>
    </r>
    <r>
      <rPr>
        <sz val="11"/>
        <color theme="1"/>
        <rFont val="Times New Roman"/>
        <family val="1"/>
        <charset val="204"/>
      </rPr>
      <t xml:space="preserve"> 
"</t>
    </r>
    <r>
      <rPr>
        <b/>
        <sz val="11"/>
        <color theme="1"/>
        <rFont val="Times New Roman"/>
        <family val="1"/>
        <charset val="204"/>
      </rPr>
      <t xml:space="preserve">Оказание оказание услуг по модернизации информационной системы
«Летний отдых детей Магаданской области»
</t>
    </r>
  </si>
  <si>
    <t xml:space="preserve">Оказание оказание услуг по модернизации информационной системы
«Летний отдых детей Магаданской области»
</t>
  </si>
  <si>
    <t>Расчет произвел Щербаков П.В., контрактный управляющий министерства образования Магаданской области</t>
  </si>
  <si>
    <t>Тел. 8(413)2 200-905; E-mail: ShcherbakovPV@49gov.ru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</si>
</sst>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vertAlign val="subscript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vertAlign val="subscript"/>
      <sz val="12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61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16" fillId="0" borderId="1" xfId="2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3" borderId="0" xfId="0" applyFont="1" applyFill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/>
    <xf numFmtId="4" fontId="2" fillId="3" borderId="0" xfId="0" applyNumberFormat="1" applyFont="1" applyFill="1" applyAlignment="1">
      <alignment vertical="center" wrapText="1"/>
    </xf>
    <xf numFmtId="4" fontId="2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/>
    <xf numFmtId="4" fontId="2" fillId="3" borderId="0" xfId="0" applyNumberFormat="1" applyFont="1" applyFill="1" applyBorder="1" applyAlignment="1">
      <alignment vertical="center" wrapText="1"/>
    </xf>
    <xf numFmtId="4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vertical="top" wrapText="1"/>
    </xf>
    <xf numFmtId="3" fontId="2" fillId="0" borderId="0" xfId="0" applyNumberFormat="1" applyFont="1"/>
    <xf numFmtId="3" fontId="2" fillId="3" borderId="0" xfId="0" applyNumberFormat="1" applyFont="1" applyFill="1" applyAlignment="1">
      <alignment horizontal="center" vertical="center"/>
    </xf>
    <xf numFmtId="3" fontId="2" fillId="3" borderId="0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top"/>
    </xf>
    <xf numFmtId="0" fontId="6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3">
    <cellStyle name="Обычный" xfId="0" builtinId="0"/>
    <cellStyle name="Обычный 2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10</xdr:row>
      <xdr:rowOff>19050</xdr:rowOff>
    </xdr:from>
    <xdr:to>
      <xdr:col>3</xdr:col>
      <xdr:colOff>19050</xdr:colOff>
      <xdr:row>13</xdr:row>
      <xdr:rowOff>0</xdr:rowOff>
    </xdr:to>
    <xdr:pic>
      <xdr:nvPicPr>
        <xdr:cNvPr id="2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5429250"/>
          <a:ext cx="39719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21</xdr:row>
      <xdr:rowOff>9525</xdr:rowOff>
    </xdr:from>
    <xdr:to>
      <xdr:col>2</xdr:col>
      <xdr:colOff>133350</xdr:colOff>
      <xdr:row>23</xdr:row>
      <xdr:rowOff>66675</xdr:rowOff>
    </xdr:to>
    <xdr:pic>
      <xdr:nvPicPr>
        <xdr:cNvPr id="3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134350"/>
          <a:ext cx="2724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476517</xdr:colOff>
      <xdr:row>26</xdr:row>
      <xdr:rowOff>135996</xdr:rowOff>
    </xdr:from>
    <xdr:to>
      <xdr:col>8</xdr:col>
      <xdr:colOff>230190</xdr:colOff>
      <xdr:row>27</xdr:row>
      <xdr:rowOff>336021</xdr:rowOff>
    </xdr:to>
    <xdr:pic>
      <xdr:nvPicPr>
        <xdr:cNvPr id="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0455" y="9458590"/>
          <a:ext cx="2896923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tabSelected="1" view="pageBreakPreview" topLeftCell="B19" zoomScaleNormal="100" zoomScaleSheetLayoutView="100" workbookViewId="0">
      <selection activeCell="I35" sqref="I35"/>
    </sheetView>
  </sheetViews>
  <sheetFormatPr defaultColWidth="9.140625" defaultRowHeight="15" x14ac:dyDescent="0.25"/>
  <cols>
    <col min="1" max="1" width="5.140625" style="17" customWidth="1"/>
    <col min="2" max="2" width="39.7109375" style="17" customWidth="1"/>
    <col min="3" max="3" width="18.5703125" style="17" customWidth="1"/>
    <col min="4" max="5" width="9.140625" style="17"/>
    <col min="6" max="8" width="12.7109375" style="17" customWidth="1"/>
    <col min="9" max="9" width="13.28515625" style="17" customWidth="1"/>
    <col min="10" max="10" width="11.28515625" style="17" customWidth="1"/>
    <col min="11" max="11" width="9.140625" style="17"/>
    <col min="12" max="13" width="7" style="17" customWidth="1"/>
    <col min="14" max="14" width="13" style="21" customWidth="1"/>
    <col min="15" max="15" width="22.28515625" style="21" customWidth="1"/>
    <col min="16" max="16" width="14.7109375" style="21" bestFit="1" customWidth="1"/>
    <col min="17" max="17" width="9.140625" style="30"/>
    <col min="18" max="18" width="11.5703125" style="21" bestFit="1" customWidth="1"/>
    <col min="19" max="19" width="11.85546875" style="21" customWidth="1"/>
    <col min="20" max="22" width="9.140625" style="21"/>
    <col min="23" max="16384" width="9.140625" style="17"/>
  </cols>
  <sheetData>
    <row r="1" spans="1:22" x14ac:dyDescent="0.25">
      <c r="J1" s="36" t="s">
        <v>32</v>
      </c>
      <c r="K1" s="36"/>
      <c r="L1" s="36"/>
      <c r="M1" s="36"/>
    </row>
    <row r="2" spans="1:22" ht="51" customHeight="1" x14ac:dyDescent="0.25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22" ht="92.25" customHeight="1" x14ac:dyDescent="0.25">
      <c r="A3" s="38" t="s">
        <v>28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22" ht="9" customHeight="1" x14ac:dyDescent="0.25"/>
    <row r="5" spans="1:22" ht="37.5" customHeight="1" x14ac:dyDescent="0.25">
      <c r="A5" s="40" t="s">
        <v>0</v>
      </c>
      <c r="B5" s="40" t="s">
        <v>1</v>
      </c>
      <c r="C5" s="40" t="s">
        <v>2</v>
      </c>
      <c r="D5" s="41" t="s">
        <v>3</v>
      </c>
      <c r="E5" s="41" t="s">
        <v>4</v>
      </c>
      <c r="F5" s="40" t="s">
        <v>5</v>
      </c>
      <c r="G5" s="40"/>
      <c r="H5" s="40"/>
      <c r="I5" s="41" t="s">
        <v>24</v>
      </c>
      <c r="J5" s="41" t="s">
        <v>26</v>
      </c>
      <c r="K5" s="41" t="s">
        <v>6</v>
      </c>
      <c r="L5" s="41" t="s">
        <v>25</v>
      </c>
      <c r="M5" s="41"/>
      <c r="N5" s="42"/>
      <c r="O5" s="42"/>
      <c r="P5" s="43"/>
    </row>
    <row r="6" spans="1:22" ht="100.5" customHeight="1" x14ac:dyDescent="0.25">
      <c r="A6" s="40"/>
      <c r="B6" s="40"/>
      <c r="C6" s="40"/>
      <c r="D6" s="41"/>
      <c r="E6" s="41"/>
      <c r="F6" s="4" t="s">
        <v>7</v>
      </c>
      <c r="G6" s="4" t="s">
        <v>8</v>
      </c>
      <c r="H6" s="4" t="s">
        <v>9</v>
      </c>
      <c r="I6" s="41"/>
      <c r="J6" s="41"/>
      <c r="K6" s="41"/>
      <c r="L6" s="41"/>
      <c r="M6" s="41"/>
      <c r="N6" s="42"/>
      <c r="O6" s="42"/>
      <c r="P6" s="43"/>
    </row>
    <row r="7" spans="1:22" s="10" customFormat="1" ht="72" customHeight="1" x14ac:dyDescent="0.25">
      <c r="A7" s="5">
        <v>1</v>
      </c>
      <c r="B7" s="35" t="s">
        <v>36</v>
      </c>
      <c r="C7" s="6" t="s">
        <v>30</v>
      </c>
      <c r="D7" s="6" t="s">
        <v>31</v>
      </c>
      <c r="E7" s="6">
        <v>1</v>
      </c>
      <c r="F7" s="16">
        <v>1499960</v>
      </c>
      <c r="G7" s="16">
        <v>1616611</v>
      </c>
      <c r="H7" s="19">
        <v>1383309</v>
      </c>
      <c r="I7" s="7">
        <f>ROUND((AVERAGE(F7:H7)),2)</f>
        <v>1499960</v>
      </c>
      <c r="J7" s="7">
        <f>STDEV(F7:H7)</f>
        <v>116651</v>
      </c>
      <c r="K7" s="8">
        <f>J7/I7</f>
        <v>7.7769407184191577E-2</v>
      </c>
      <c r="L7" s="49">
        <f>E7*I7</f>
        <v>1499960</v>
      </c>
      <c r="M7" s="49"/>
      <c r="N7" s="25"/>
      <c r="O7" s="25"/>
      <c r="P7" s="22"/>
      <c r="Q7" s="31"/>
      <c r="R7" s="23"/>
      <c r="S7" s="24"/>
      <c r="T7" s="24"/>
      <c r="U7" s="24"/>
      <c r="V7" s="24"/>
    </row>
    <row r="8" spans="1:22" x14ac:dyDescent="0.25">
      <c r="A8" s="44" t="s">
        <v>10</v>
      </c>
      <c r="B8" s="45"/>
      <c r="C8" s="45"/>
      <c r="D8" s="45"/>
      <c r="E8" s="45"/>
      <c r="F8" s="45"/>
      <c r="G8" s="45"/>
      <c r="H8" s="45"/>
      <c r="I8" s="45"/>
      <c r="J8" s="45"/>
      <c r="K8" s="46"/>
      <c r="L8" s="47">
        <f>L7</f>
        <v>1499960</v>
      </c>
      <c r="M8" s="47"/>
      <c r="N8" s="25"/>
      <c r="O8" s="25"/>
      <c r="P8" s="25"/>
      <c r="Q8" s="32"/>
    </row>
    <row r="9" spans="1:22" s="18" customFormat="1" ht="17.45" customHeight="1" x14ac:dyDescent="0.25">
      <c r="A9" s="48" t="s">
        <v>29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29"/>
      <c r="O9" s="29"/>
      <c r="P9" s="26"/>
      <c r="Q9" s="33"/>
      <c r="R9" s="27"/>
      <c r="S9" s="27"/>
      <c r="T9" s="27"/>
      <c r="U9" s="27"/>
      <c r="V9" s="27"/>
    </row>
    <row r="10" spans="1:22" ht="15.75" x14ac:dyDescent="0.25">
      <c r="A10" s="1"/>
      <c r="B10" s="50" t="s">
        <v>27</v>
      </c>
      <c r="C10" s="50"/>
      <c r="D10" s="50"/>
      <c r="E10" s="50"/>
      <c r="F10" s="50"/>
      <c r="G10" s="50"/>
      <c r="H10" s="50"/>
      <c r="P10" s="51"/>
    </row>
    <row r="11" spans="1:22" ht="15.75" x14ac:dyDescent="0.25">
      <c r="A11" s="11" t="s">
        <v>11</v>
      </c>
      <c r="B11" s="2" t="s">
        <v>12</v>
      </c>
      <c r="D11" s="12"/>
      <c r="E11" s="43"/>
      <c r="F11" s="43"/>
      <c r="G11" s="43"/>
      <c r="H11" s="43"/>
      <c r="P11" s="51"/>
    </row>
    <row r="12" spans="1:22" x14ac:dyDescent="0.25">
      <c r="D12" s="12"/>
      <c r="E12" s="43"/>
      <c r="F12" s="43"/>
      <c r="G12" s="43"/>
      <c r="H12" s="43"/>
      <c r="P12" s="51"/>
    </row>
    <row r="13" spans="1:22" x14ac:dyDescent="0.25">
      <c r="D13" s="12"/>
      <c r="E13" s="15"/>
      <c r="F13" s="15"/>
      <c r="G13" s="15"/>
      <c r="H13" s="15"/>
      <c r="P13" s="51"/>
    </row>
    <row r="14" spans="1:22" ht="18" customHeight="1" x14ac:dyDescent="0.25">
      <c r="A14" s="52"/>
      <c r="B14" s="53" t="s">
        <v>13</v>
      </c>
      <c r="C14" s="53"/>
      <c r="D14" s="53"/>
      <c r="E14" s="53"/>
      <c r="F14" s="53"/>
      <c r="G14" s="53"/>
      <c r="H14" s="53"/>
      <c r="P14" s="51"/>
    </row>
    <row r="15" spans="1:22" ht="18" customHeight="1" x14ac:dyDescent="0.25">
      <c r="A15" s="52"/>
      <c r="B15" s="54" t="s">
        <v>14</v>
      </c>
      <c r="C15" s="54"/>
      <c r="D15" s="54"/>
      <c r="E15" s="54"/>
      <c r="F15" s="54"/>
      <c r="G15" s="54"/>
      <c r="H15" s="54"/>
      <c r="P15" s="51"/>
    </row>
    <row r="16" spans="1:22" ht="18" customHeight="1" x14ac:dyDescent="0.25">
      <c r="A16" s="52"/>
      <c r="B16" s="54" t="s">
        <v>15</v>
      </c>
      <c r="C16" s="54"/>
      <c r="D16" s="54"/>
      <c r="E16" s="54"/>
      <c r="F16" s="54"/>
      <c r="G16" s="54"/>
      <c r="H16" s="54"/>
      <c r="P16" s="51"/>
    </row>
    <row r="17" spans="1:16" ht="18" customHeight="1" x14ac:dyDescent="0.25">
      <c r="B17" s="54" t="s">
        <v>14</v>
      </c>
      <c r="C17" s="54"/>
      <c r="D17" s="54"/>
      <c r="E17" s="54"/>
      <c r="F17" s="54"/>
      <c r="G17" s="54"/>
      <c r="H17" s="15"/>
      <c r="P17" s="51"/>
    </row>
    <row r="18" spans="1:16" ht="18" customHeight="1" x14ac:dyDescent="0.25">
      <c r="A18" s="13"/>
      <c r="B18" s="55" t="s">
        <v>16</v>
      </c>
      <c r="C18" s="55"/>
      <c r="D18" s="55"/>
      <c r="E18" s="55"/>
      <c r="F18" s="55"/>
      <c r="G18" s="55"/>
      <c r="H18" s="15"/>
      <c r="P18" s="51"/>
    </row>
    <row r="19" spans="1:16" x14ac:dyDescent="0.25">
      <c r="A19" s="13"/>
      <c r="E19" s="43"/>
      <c r="F19" s="43"/>
      <c r="G19" s="43"/>
      <c r="H19" s="43"/>
      <c r="P19" s="51"/>
    </row>
    <row r="20" spans="1:16" ht="47.25" customHeight="1" x14ac:dyDescent="0.25">
      <c r="A20" s="56" t="s">
        <v>17</v>
      </c>
      <c r="B20" s="56"/>
      <c r="C20" s="56"/>
      <c r="D20" s="56"/>
      <c r="E20" s="56"/>
      <c r="F20" s="56"/>
      <c r="G20" s="56"/>
      <c r="H20" s="56"/>
      <c r="P20" s="51"/>
    </row>
    <row r="21" spans="1:16" ht="15.75" x14ac:dyDescent="0.25">
      <c r="A21" s="2" t="s">
        <v>33</v>
      </c>
      <c r="B21" s="34"/>
      <c r="C21" s="2"/>
      <c r="D21" s="12"/>
      <c r="E21" s="43"/>
      <c r="F21" s="43"/>
      <c r="G21" s="43"/>
      <c r="H21" s="43"/>
      <c r="P21" s="51"/>
    </row>
    <row r="22" spans="1:16" x14ac:dyDescent="0.25">
      <c r="D22" s="12"/>
      <c r="E22" s="43"/>
      <c r="F22" s="43"/>
      <c r="G22" s="43"/>
      <c r="H22" s="43"/>
      <c r="P22" s="51"/>
    </row>
    <row r="23" spans="1:16" x14ac:dyDescent="0.25">
      <c r="D23" s="12"/>
      <c r="E23" s="15"/>
      <c r="F23" s="15"/>
      <c r="G23" s="15"/>
      <c r="H23" s="15"/>
      <c r="P23" s="51"/>
    </row>
    <row r="24" spans="1:16" ht="14.25" customHeight="1" x14ac:dyDescent="0.25">
      <c r="D24" s="12"/>
      <c r="E24" s="15"/>
      <c r="F24" s="15"/>
      <c r="G24" s="15"/>
      <c r="H24" s="15"/>
      <c r="P24" s="51"/>
    </row>
    <row r="25" spans="1:16" ht="15.75" x14ac:dyDescent="0.25">
      <c r="B25" s="55" t="s">
        <v>18</v>
      </c>
      <c r="C25" s="55"/>
      <c r="E25" s="43"/>
      <c r="F25" s="43"/>
      <c r="G25" s="43"/>
      <c r="H25" s="43"/>
      <c r="P25" s="51"/>
    </row>
    <row r="26" spans="1:16" ht="47.25" customHeight="1" x14ac:dyDescent="0.25">
      <c r="B26" s="54" t="s">
        <v>19</v>
      </c>
      <c r="C26" s="54"/>
      <c r="D26" s="54"/>
      <c r="E26" s="54"/>
      <c r="F26" s="43"/>
      <c r="G26" s="43"/>
      <c r="H26" s="43"/>
      <c r="P26" s="51"/>
    </row>
    <row r="27" spans="1:16" ht="15" customHeight="1" x14ac:dyDescent="0.25">
      <c r="A27" s="13"/>
      <c r="B27" s="13"/>
      <c r="C27" s="9"/>
      <c r="D27" s="15"/>
      <c r="E27" s="43"/>
      <c r="F27" s="43"/>
      <c r="G27" s="43"/>
      <c r="H27" s="43"/>
      <c r="P27" s="51"/>
    </row>
    <row r="28" spans="1:16" ht="31.7" customHeight="1" x14ac:dyDescent="0.25">
      <c r="A28" s="57" t="s">
        <v>34</v>
      </c>
      <c r="B28" s="57"/>
      <c r="C28" s="57"/>
      <c r="D28" s="57"/>
      <c r="E28" s="57"/>
      <c r="F28" s="57"/>
      <c r="G28" s="57"/>
      <c r="H28" s="57"/>
      <c r="P28" s="51"/>
    </row>
    <row r="29" spans="1:16" ht="16.5" customHeight="1" x14ac:dyDescent="0.25">
      <c r="A29" s="14"/>
      <c r="B29" s="57" t="s">
        <v>20</v>
      </c>
      <c r="C29" s="57"/>
      <c r="D29" s="57"/>
      <c r="E29" s="57"/>
      <c r="F29" s="57"/>
      <c r="G29" s="57"/>
      <c r="H29" s="57"/>
      <c r="P29" s="51"/>
    </row>
    <row r="30" spans="1:16" ht="16.5" customHeight="1" x14ac:dyDescent="0.25">
      <c r="A30" s="14"/>
      <c r="B30" s="56" t="s">
        <v>21</v>
      </c>
      <c r="C30" s="56"/>
      <c r="D30" s="14"/>
      <c r="E30" s="43"/>
      <c r="F30" s="43"/>
      <c r="G30" s="43"/>
      <c r="H30" s="43"/>
      <c r="P30" s="51"/>
    </row>
    <row r="31" spans="1:16" ht="16.5" customHeight="1" x14ac:dyDescent="0.25">
      <c r="A31" s="14"/>
      <c r="B31" s="56" t="s">
        <v>22</v>
      </c>
      <c r="C31" s="56"/>
      <c r="D31" s="14"/>
      <c r="E31" s="43"/>
      <c r="F31" s="43"/>
      <c r="G31" s="43"/>
      <c r="H31" s="43"/>
      <c r="P31" s="51"/>
    </row>
    <row r="32" spans="1:16" ht="16.5" customHeight="1" x14ac:dyDescent="0.25">
      <c r="A32" s="14"/>
      <c r="B32" s="58" t="s">
        <v>23</v>
      </c>
      <c r="C32" s="58"/>
      <c r="D32" s="58"/>
      <c r="E32" s="58"/>
      <c r="F32" s="58"/>
      <c r="G32" s="58"/>
      <c r="H32" s="58"/>
      <c r="P32" s="51"/>
    </row>
    <row r="33" spans="1:16" x14ac:dyDescent="0.25">
      <c r="A33" s="14"/>
      <c r="B33" s="14"/>
      <c r="C33" s="14"/>
      <c r="D33" s="14"/>
      <c r="E33" s="43"/>
      <c r="F33" s="43"/>
      <c r="G33" s="43"/>
      <c r="H33" s="43"/>
      <c r="P33" s="51"/>
    </row>
    <row r="34" spans="1:16" ht="25.5" customHeight="1" x14ac:dyDescent="0.25">
      <c r="A34" s="14"/>
      <c r="B34" s="59" t="s">
        <v>37</v>
      </c>
      <c r="C34" s="59"/>
      <c r="D34" s="59"/>
      <c r="E34" s="59"/>
      <c r="F34" s="59"/>
      <c r="G34" s="43"/>
      <c r="H34" s="43"/>
      <c r="P34" s="51"/>
    </row>
    <row r="35" spans="1:16" x14ac:dyDescent="0.25">
      <c r="A35" s="14"/>
      <c r="B35" s="3" t="s">
        <v>38</v>
      </c>
      <c r="C35" s="14"/>
      <c r="D35" s="14"/>
      <c r="E35" s="60">
        <v>46275</v>
      </c>
      <c r="F35" s="43"/>
      <c r="G35" s="43"/>
      <c r="H35" s="43"/>
      <c r="P35" s="51"/>
    </row>
    <row r="36" spans="1:16" x14ac:dyDescent="0.25">
      <c r="A36" s="15"/>
      <c r="B36" s="15"/>
      <c r="C36" s="15"/>
      <c r="D36" s="15"/>
      <c r="E36" s="15"/>
      <c r="F36" s="15"/>
      <c r="G36" s="15"/>
      <c r="H36" s="15"/>
      <c r="P36" s="51"/>
    </row>
    <row r="37" spans="1:16" x14ac:dyDescent="0.25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0"/>
      <c r="P37" s="28"/>
    </row>
  </sheetData>
  <mergeCells count="50">
    <mergeCell ref="E25:H25"/>
    <mergeCell ref="B26:E26"/>
    <mergeCell ref="F26:H26"/>
    <mergeCell ref="A37:N37"/>
    <mergeCell ref="A28:H28"/>
    <mergeCell ref="B29:H29"/>
    <mergeCell ref="B30:C30"/>
    <mergeCell ref="E30:H30"/>
    <mergeCell ref="B31:C31"/>
    <mergeCell ref="E31:H31"/>
    <mergeCell ref="B32:H32"/>
    <mergeCell ref="E33:H33"/>
    <mergeCell ref="B34:F34"/>
    <mergeCell ref="G34:H34"/>
    <mergeCell ref="E35:H35"/>
    <mergeCell ref="B10:H10"/>
    <mergeCell ref="P10:P36"/>
    <mergeCell ref="E11:H11"/>
    <mergeCell ref="E12:H12"/>
    <mergeCell ref="A14:A16"/>
    <mergeCell ref="B14:H14"/>
    <mergeCell ref="B15:H15"/>
    <mergeCell ref="E27:H27"/>
    <mergeCell ref="B16:H16"/>
    <mergeCell ref="B17:G17"/>
    <mergeCell ref="B18:G18"/>
    <mergeCell ref="E19:H19"/>
    <mergeCell ref="A20:H20"/>
    <mergeCell ref="E21:H21"/>
    <mergeCell ref="E22:H22"/>
    <mergeCell ref="B25:C25"/>
    <mergeCell ref="N5:P5"/>
    <mergeCell ref="N6:P6"/>
    <mergeCell ref="A8:K8"/>
    <mergeCell ref="L8:M8"/>
    <mergeCell ref="A9:M9"/>
    <mergeCell ref="L7:M7"/>
    <mergeCell ref="J1:M1"/>
    <mergeCell ref="A2:M2"/>
    <mergeCell ref="A3:M3"/>
    <mergeCell ref="A5:A6"/>
    <mergeCell ref="B5:B6"/>
    <mergeCell ref="C5:C6"/>
    <mergeCell ref="D5:D6"/>
    <mergeCell ref="E5:E6"/>
    <mergeCell ref="F5:H5"/>
    <mergeCell ref="I5:I6"/>
    <mergeCell ref="J5:J6"/>
    <mergeCell ref="K5:K6"/>
    <mergeCell ref="L5:M6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...</vt:lpstr>
      <vt:lpstr>'...'!Область_печати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Терпугова Вера Александровна</dc:creator>
  <cp:lastModifiedBy>Щербаков Павел Васильевич</cp:lastModifiedBy>
  <cp:lastPrinted>2025-05-29T23:16:06Z</cp:lastPrinted>
  <dcterms:created xsi:type="dcterms:W3CDTF">2022-02-21T05:59:45Z</dcterms:created>
  <dcterms:modified xsi:type="dcterms:W3CDTF">2026-09-10T07:07:30Z</dcterms:modified>
</cp:coreProperties>
</file>