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K:\2026\11. Филиал\016 Разраб аналит. модуля\"/>
    </mc:Choice>
  </mc:AlternateContent>
  <bookViews>
    <workbookView xWindow="-105" yWindow="-105" windowWidth="30930" windowHeight="16890"/>
  </bookViews>
  <sheets>
    <sheet name="Расчет" sheetId="9" r:id="rId1"/>
  </sheets>
  <definedNames>
    <definedName name="_xlnm._FilterDatabase" localSheetId="0" hidden="1">Расчет!$A$8:$I$15</definedName>
    <definedName name="_xlnm.Print_Area" localSheetId="0">Расчет!$A$1:$I$24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9" l="1"/>
  <c r="H13" i="9" s="1"/>
  <c r="H14" i="9" l="1"/>
  <c r="H15" i="9" s="1"/>
</calcChain>
</file>

<file path=xl/sharedStrings.xml><?xml version="1.0" encoding="utf-8"?>
<sst xmlns="http://schemas.openxmlformats.org/spreadsheetml/2006/main" count="39" uniqueCount="34">
  <si>
    <t>Категории</t>
  </si>
  <si>
    <t>СПРАВОЧНО: Сведения о цене на аналогичные (сопоставимые) товары, содержащиеся в подсистеме "Портал поставщиков" ЕАИСТ</t>
  </si>
  <si>
    <t xml:space="preserve">Итого </t>
  </si>
  <si>
    <t>*</t>
  </si>
  <si>
    <t>Модель, производитель</t>
  </si>
  <si>
    <t>информация отсутствует</t>
  </si>
  <si>
    <t>Единица измерения</t>
  </si>
  <si>
    <t>№ п/п</t>
  </si>
  <si>
    <t>Расчет начальной (максимальной) цены договора</t>
  </si>
  <si>
    <t xml:space="preserve">Способ определения поставщика и предмет закупки:  </t>
  </si>
  <si>
    <t>1</t>
  </si>
  <si>
    <t>Цены постащиков (руб)</t>
  </si>
  <si>
    <t>Начальник управления                                                            финансово-хозяйственной деятельности  
Филиала ГАУ «МосжилНИИпроект»</t>
  </si>
  <si>
    <t xml:space="preserve">должность </t>
  </si>
  <si>
    <t>подпись</t>
  </si>
  <si>
    <t>Средняя цена за единицу,
руб. ( по анализу ранка)</t>
  </si>
  <si>
    <t xml:space="preserve">   Начальная максимальная цена по анализу рынка , руб.</t>
  </si>
  <si>
    <t>И.В. Тишина</t>
  </si>
  <si>
    <t>расшифровка</t>
  </si>
  <si>
    <t>Наименование работ, технические характеристики</t>
  </si>
  <si>
    <t>Количество единиц работ</t>
  </si>
  <si>
    <t>Цена за единицу работ</t>
  </si>
  <si>
    <t>В том числе НДС 22%</t>
  </si>
  <si>
    <t>КП № 1 
(№ 079-26/1 от 06.07.2026)</t>
  </si>
  <si>
    <t>КП № 2 
(№ 079-26/2 от 06.07.2026 )</t>
  </si>
  <si>
    <t>КП № 3 
(№ 079-26/3 от 07.07.2026 )</t>
  </si>
  <si>
    <t>Выполнение работ по разработке аналитического модуля как обособленного модуля системы обработки обращений граждан для нужд Филиала ГАУ «МосжилНИИпроект»</t>
  </si>
  <si>
    <t>Определение НМЦД произведено  методом:   1. Методом сопоставимых рыночных цен (анализа рынка) путем проведённого финансово-экономического мониторинга сложившейся рыночной конъюнктуры цен на выполняемые работы на основе коммерческих предложений. 
Способ проведения - открытый конкурс в электронной форме.</t>
  </si>
  <si>
    <t>усл.ед.</t>
  </si>
  <si>
    <t>Ведущий специалист по административно-хозяйственному 
обеспечению отдела обеспечения Управление 
финансово-хозяйственной деятельности 
Филиал ГАУ «МосжилНИИпроект» _____________________ Захаров К.В.</t>
  </si>
  <si>
    <t>Дата составления: 16.07.2026</t>
  </si>
  <si>
    <t xml:space="preserve">Приложение № 1 
к Протоколу обоснования начальной (максимальной) цены договора </t>
  </si>
  <si>
    <t>Источники информации</t>
  </si>
  <si>
    <t>Работы по созданию программ для электронных вычислительных машин и баз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</si>
</sst>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(* #,##0.00_);_(* \(#,##0.00\);_(* &quot;-&quot;??_);_(@_)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</font>
    <font>
      <sz val="2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0" tint="-0.24997711111789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vertical="center" wrapText="1"/>
    </xf>
    <xf numFmtId="4" fontId="10" fillId="0" borderId="0" xfId="0" applyNumberFormat="1" applyFont="1" applyAlignment="1">
      <alignment horizontal="center" vertical="center" wrapText="1"/>
    </xf>
    <xf numFmtId="4" fontId="5" fillId="0" borderId="0" xfId="1" applyNumberFormat="1" applyFont="1" applyFill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5" fillId="0" borderId="0" xfId="3" applyNumberFormat="1" applyFont="1" applyFill="1" applyAlignment="1">
      <alignment horizontal="left" vertical="center" wrapText="1"/>
    </xf>
    <xf numFmtId="4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4" fontId="5" fillId="0" borderId="0" xfId="3" applyNumberFormat="1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4" fontId="5" fillId="0" borderId="0" xfId="1" applyNumberFormat="1" applyFont="1" applyFill="1" applyAlignment="1">
      <alignment horizontal="center" wrapText="1"/>
    </xf>
    <xf numFmtId="9" fontId="3" fillId="0" borderId="0" xfId="5" applyFont="1" applyFill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wrapText="1"/>
    </xf>
    <xf numFmtId="10" fontId="3" fillId="0" borderId="0" xfId="5" applyNumberFormat="1" applyFont="1" applyFill="1" applyAlignment="1">
      <alignment wrapText="1"/>
    </xf>
    <xf numFmtId="10" fontId="3" fillId="0" borderId="0" xfId="5" applyNumberFormat="1" applyFont="1" applyFill="1" applyAlignment="1">
      <alignment horizontal="center" vertical="center" wrapText="1"/>
    </xf>
    <xf numFmtId="10" fontId="3" fillId="0" borderId="0" xfId="5" applyNumberFormat="1" applyFont="1" applyFill="1" applyAlignment="1">
      <alignment vertical="center" wrapText="1"/>
    </xf>
    <xf numFmtId="10" fontId="3" fillId="0" borderId="0" xfId="5" applyNumberFormat="1" applyFont="1" applyFill="1" applyAlignment="1">
      <alignment horizontal="left" wrapText="1"/>
    </xf>
    <xf numFmtId="0" fontId="3" fillId="0" borderId="0" xfId="0" applyFont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3" fontId="5" fillId="0" borderId="1" xfId="0" applyNumberFormat="1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left"/>
    </xf>
    <xf numFmtId="1" fontId="23" fillId="0" borderId="2" xfId="0" applyNumberFormat="1" applyFont="1" applyBorder="1" applyAlignment="1">
      <alignment horizontal="left"/>
    </xf>
    <xf numFmtId="1" fontId="16" fillId="0" borderId="0" xfId="1" applyNumberFormat="1" applyFont="1" applyFill="1"/>
    <xf numFmtId="1" fontId="24" fillId="0" borderId="0" xfId="1" applyNumberFormat="1" applyFont="1" applyFill="1"/>
    <xf numFmtId="0" fontId="20" fillId="0" borderId="0" xfId="0" applyFont="1" applyAlignment="1">
      <alignment wrapText="1"/>
    </xf>
    <xf numFmtId="1" fontId="18" fillId="0" borderId="0" xfId="0" applyNumberFormat="1" applyFont="1"/>
    <xf numFmtId="4" fontId="5" fillId="2" borderId="1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19" fillId="2" borderId="1" xfId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4" fontId="11" fillId="0" borderId="1" xfId="1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wrapText="1"/>
    </xf>
    <xf numFmtId="0" fontId="18" fillId="0" borderId="2" xfId="0" applyFont="1" applyBorder="1" applyAlignment="1">
      <alignment horizontal="left" wrapText="1"/>
    </xf>
    <xf numFmtId="4" fontId="5" fillId="2" borderId="1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4"/>
    <cellStyle name="Процентный" xfId="5" builtinId="5"/>
    <cellStyle name="Финансовый" xfId="1" builtinId="3"/>
    <cellStyle name="Финансовый 2" xfId="3"/>
    <cellStyle name="Финансов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view="pageBreakPreview" zoomScale="70" zoomScaleNormal="100" zoomScaleSheetLayoutView="70" workbookViewId="0">
      <selection activeCell="D12" sqref="D12"/>
    </sheetView>
  </sheetViews>
  <sheetFormatPr defaultColWidth="9.140625" defaultRowHeight="15.75" x14ac:dyDescent="0.25"/>
  <cols>
    <col min="1" max="1" width="9.5703125" style="19" bestFit="1" customWidth="1"/>
    <col min="2" max="2" width="55.42578125" style="3" customWidth="1"/>
    <col min="3" max="3" width="14" style="9" customWidth="1"/>
    <col min="4" max="6" width="29.85546875" style="11" customWidth="1"/>
    <col min="7" max="8" width="26.42578125" style="16" customWidth="1"/>
    <col min="9" max="9" width="26.42578125" style="3" customWidth="1"/>
    <col min="10" max="10" width="5.7109375" style="20" customWidth="1"/>
    <col min="11" max="11" width="6.5703125" style="3" customWidth="1"/>
    <col min="12" max="12" width="18.42578125" style="3" customWidth="1"/>
    <col min="13" max="13" width="11.42578125" style="3" bestFit="1" customWidth="1"/>
    <col min="14" max="16384" width="9.140625" style="3"/>
  </cols>
  <sheetData>
    <row r="1" spans="1:13" ht="42" customHeight="1" x14ac:dyDescent="0.25">
      <c r="A1" s="56" t="s">
        <v>31</v>
      </c>
      <c r="B1" s="56"/>
      <c r="C1" s="56"/>
      <c r="D1" s="56"/>
      <c r="E1" s="56"/>
      <c r="F1" s="56"/>
      <c r="G1" s="56"/>
      <c r="H1" s="56"/>
      <c r="I1" s="56"/>
    </row>
    <row r="2" spans="1:13" ht="31.5" customHeight="1" x14ac:dyDescent="0.25">
      <c r="A2" s="55"/>
      <c r="B2" s="55"/>
      <c r="C2" s="55"/>
      <c r="D2" s="55"/>
      <c r="E2" s="55"/>
      <c r="F2" s="55"/>
      <c r="G2" s="55"/>
      <c r="H2" s="55"/>
      <c r="I2" s="55"/>
    </row>
    <row r="3" spans="1:13" ht="20.25" x14ac:dyDescent="0.25">
      <c r="A3" s="57" t="s">
        <v>8</v>
      </c>
      <c r="B3" s="57"/>
      <c r="C3" s="57"/>
      <c r="D3" s="57"/>
      <c r="E3" s="57"/>
      <c r="F3" s="57"/>
      <c r="G3" s="57"/>
      <c r="H3" s="57"/>
      <c r="I3" s="57"/>
    </row>
    <row r="4" spans="1:13" ht="23.25" customHeight="1" x14ac:dyDescent="0.3">
      <c r="A4" s="58" t="s">
        <v>9</v>
      </c>
      <c r="B4" s="58"/>
      <c r="C4" s="58"/>
      <c r="D4" s="58"/>
      <c r="E4" s="58"/>
      <c r="F4" s="58"/>
      <c r="G4" s="58"/>
      <c r="H4" s="58"/>
      <c r="I4" s="58"/>
    </row>
    <row r="5" spans="1:13" ht="39.75" customHeight="1" x14ac:dyDescent="0.25">
      <c r="A5" s="59" t="s">
        <v>26</v>
      </c>
      <c r="B5" s="59"/>
      <c r="C5" s="59"/>
      <c r="D5" s="59"/>
      <c r="E5" s="59"/>
      <c r="F5" s="59"/>
      <c r="G5" s="59"/>
      <c r="H5" s="59"/>
      <c r="I5" s="59"/>
    </row>
    <row r="6" spans="1:13" s="13" customFormat="1" ht="78" customHeight="1" x14ac:dyDescent="0.25">
      <c r="A6" s="60" t="s">
        <v>27</v>
      </c>
      <c r="B6" s="60"/>
      <c r="C6" s="60"/>
      <c r="D6" s="60"/>
      <c r="E6" s="60"/>
      <c r="F6" s="60"/>
      <c r="G6" s="60"/>
      <c r="H6" s="60"/>
      <c r="I6" s="60"/>
      <c r="J6" s="21"/>
    </row>
    <row r="7" spans="1:13" ht="96.75" customHeight="1" x14ac:dyDescent="0.25">
      <c r="A7" s="36" t="s">
        <v>7</v>
      </c>
      <c r="B7" s="37" t="s">
        <v>0</v>
      </c>
      <c r="C7" s="38" t="s">
        <v>6</v>
      </c>
      <c r="D7" s="64" t="s">
        <v>11</v>
      </c>
      <c r="E7" s="65"/>
      <c r="F7" s="65"/>
      <c r="G7" s="39" t="s">
        <v>15</v>
      </c>
      <c r="H7" s="39" t="s">
        <v>16</v>
      </c>
      <c r="I7" s="40" t="s">
        <v>1</v>
      </c>
    </row>
    <row r="8" spans="1:13" x14ac:dyDescent="0.25">
      <c r="A8" s="41">
        <v>1</v>
      </c>
      <c r="B8" s="14">
        <v>2</v>
      </c>
      <c r="C8" s="15">
        <v>3</v>
      </c>
      <c r="D8" s="28">
        <v>4</v>
      </c>
      <c r="E8" s="28">
        <v>5</v>
      </c>
      <c r="F8" s="28">
        <v>6</v>
      </c>
      <c r="G8" s="28">
        <v>7</v>
      </c>
      <c r="H8" s="28"/>
      <c r="I8" s="42">
        <v>9</v>
      </c>
    </row>
    <row r="9" spans="1:13" ht="41.25" customHeight="1" x14ac:dyDescent="0.25">
      <c r="A9" s="41"/>
      <c r="B9" s="1" t="s">
        <v>32</v>
      </c>
      <c r="C9" s="25" t="s">
        <v>3</v>
      </c>
      <c r="D9" s="43" t="s">
        <v>23</v>
      </c>
      <c r="E9" s="43" t="s">
        <v>24</v>
      </c>
      <c r="F9" s="43" t="s">
        <v>25</v>
      </c>
      <c r="G9" s="25" t="s">
        <v>3</v>
      </c>
      <c r="H9" s="25"/>
      <c r="I9" s="1" t="s">
        <v>3</v>
      </c>
    </row>
    <row r="10" spans="1:13" s="24" customFormat="1" ht="22.5" customHeight="1" x14ac:dyDescent="0.25">
      <c r="A10" s="18" t="s">
        <v>10</v>
      </c>
      <c r="B10" s="1" t="s">
        <v>19</v>
      </c>
      <c r="C10" s="25"/>
      <c r="D10" s="70" t="s">
        <v>33</v>
      </c>
      <c r="E10" s="70"/>
      <c r="F10" s="70"/>
      <c r="G10" s="44"/>
      <c r="H10" s="44"/>
      <c r="I10" s="1" t="s">
        <v>3</v>
      </c>
      <c r="J10" s="22"/>
    </row>
    <row r="11" spans="1:13" s="24" customFormat="1" ht="21.75" customHeight="1" x14ac:dyDescent="0.25">
      <c r="A11" s="18"/>
      <c r="B11" s="1" t="s">
        <v>20</v>
      </c>
      <c r="C11" s="25" t="s">
        <v>28</v>
      </c>
      <c r="D11" s="66">
        <v>1</v>
      </c>
      <c r="E11" s="66"/>
      <c r="F11" s="66"/>
      <c r="G11" s="45"/>
      <c r="H11" s="46"/>
      <c r="I11" s="1" t="s">
        <v>3</v>
      </c>
      <c r="J11" s="22"/>
    </row>
    <row r="12" spans="1:13" s="24" customFormat="1" ht="21.75" customHeight="1" x14ac:dyDescent="0.25">
      <c r="A12" s="18"/>
      <c r="B12" s="1" t="s">
        <v>4</v>
      </c>
      <c r="C12" s="25"/>
      <c r="D12" s="47"/>
      <c r="E12" s="35"/>
      <c r="F12" s="35"/>
      <c r="G12" s="2"/>
      <c r="H12" s="25"/>
      <c r="I12" s="1" t="s">
        <v>3</v>
      </c>
      <c r="J12" s="22"/>
    </row>
    <row r="13" spans="1:13" s="24" customFormat="1" ht="21.75" customHeight="1" x14ac:dyDescent="0.25">
      <c r="A13" s="18"/>
      <c r="B13" s="1" t="s">
        <v>21</v>
      </c>
      <c r="C13" s="25"/>
      <c r="D13" s="48">
        <v>19880000</v>
      </c>
      <c r="E13" s="48">
        <v>22820000</v>
      </c>
      <c r="F13" s="48">
        <v>21230000</v>
      </c>
      <c r="G13" s="49">
        <f t="shared" ref="G13" si="0">ROUND((D13+E13+F13)/3,2)</f>
        <v>21310000</v>
      </c>
      <c r="H13" s="49">
        <f>G13*D11</f>
        <v>21310000</v>
      </c>
      <c r="I13" s="1" t="s">
        <v>5</v>
      </c>
      <c r="J13" s="20"/>
      <c r="K13" s="4"/>
      <c r="L13" s="4"/>
      <c r="M13" s="17"/>
    </row>
    <row r="14" spans="1:13" ht="21.75" customHeight="1" x14ac:dyDescent="0.25">
      <c r="A14" s="63" t="s">
        <v>2</v>
      </c>
      <c r="B14" s="63"/>
      <c r="C14" s="50"/>
      <c r="D14" s="51"/>
      <c r="E14" s="51"/>
      <c r="F14" s="51"/>
      <c r="G14" s="51"/>
      <c r="H14" s="52">
        <f>SUM(H13:H13)</f>
        <v>21310000</v>
      </c>
      <c r="I14" s="53"/>
    </row>
    <row r="15" spans="1:13" ht="21.75" customHeight="1" x14ac:dyDescent="0.25">
      <c r="A15" s="63" t="s">
        <v>22</v>
      </c>
      <c r="B15" s="63"/>
      <c r="C15" s="50"/>
      <c r="D15" s="25"/>
      <c r="E15" s="25"/>
      <c r="F15" s="25"/>
      <c r="G15" s="25"/>
      <c r="H15" s="52">
        <f>ROUND(H14*0.22/1.22,2)</f>
        <v>3842786.89</v>
      </c>
      <c r="I15" s="54"/>
    </row>
    <row r="16" spans="1:13" x14ac:dyDescent="0.25">
      <c r="B16" s="24"/>
      <c r="C16" s="4"/>
      <c r="D16" s="5"/>
      <c r="E16" s="5"/>
      <c r="F16" s="5"/>
      <c r="G16" s="6"/>
      <c r="H16" s="6"/>
    </row>
    <row r="17" spans="1:11" ht="70.150000000000006" customHeight="1" x14ac:dyDescent="0.25">
      <c r="A17" s="62" t="s">
        <v>29</v>
      </c>
      <c r="B17" s="62"/>
      <c r="C17" s="62"/>
      <c r="D17" s="62"/>
      <c r="E17" s="7"/>
      <c r="F17" s="7"/>
      <c r="G17" s="8"/>
      <c r="H17" s="8"/>
      <c r="I17" s="9"/>
    </row>
    <row r="18" spans="1:11" ht="18.75" customHeight="1" x14ac:dyDescent="0.25">
      <c r="A18" s="61" t="s">
        <v>30</v>
      </c>
      <c r="B18" s="61"/>
      <c r="C18" s="10"/>
      <c r="E18" s="7"/>
      <c r="F18" s="7"/>
      <c r="G18" s="12"/>
      <c r="H18" s="12"/>
      <c r="I18" s="9"/>
    </row>
    <row r="19" spans="1:11" ht="18.75" customHeight="1" x14ac:dyDescent="0.25">
      <c r="A19" s="27"/>
      <c r="B19" s="27"/>
      <c r="C19" s="10"/>
      <c r="E19" s="7"/>
      <c r="F19" s="7"/>
      <c r="G19" s="12"/>
      <c r="H19" s="12"/>
      <c r="I19" s="9"/>
    </row>
    <row r="20" spans="1:11" ht="18.75" customHeight="1" x14ac:dyDescent="0.25">
      <c r="A20" s="27"/>
      <c r="B20" s="27"/>
      <c r="C20" s="10"/>
      <c r="E20" s="7"/>
      <c r="F20" s="7"/>
      <c r="G20" s="12"/>
      <c r="H20" s="12"/>
      <c r="I20" s="9"/>
    </row>
    <row r="21" spans="1:11" ht="18.75" customHeight="1" x14ac:dyDescent="0.25">
      <c r="A21" s="27"/>
      <c r="B21" s="27"/>
      <c r="C21" s="10"/>
      <c r="E21" s="7"/>
      <c r="F21" s="7"/>
      <c r="G21" s="12"/>
      <c r="H21" s="12"/>
      <c r="I21" s="9"/>
    </row>
    <row r="22" spans="1:11" s="27" customFormat="1" x14ac:dyDescent="0.25">
      <c r="A22" s="19"/>
      <c r="B22" s="24"/>
      <c r="C22" s="4"/>
      <c r="D22" s="7"/>
      <c r="E22" s="7"/>
      <c r="F22" s="7"/>
      <c r="G22" s="6"/>
      <c r="H22" s="6"/>
      <c r="I22" s="9"/>
      <c r="J22" s="23"/>
    </row>
    <row r="23" spans="1:11" s="27" customFormat="1" ht="78" customHeight="1" x14ac:dyDescent="0.3">
      <c r="A23" s="69" t="s">
        <v>12</v>
      </c>
      <c r="B23" s="69"/>
      <c r="C23" s="69"/>
      <c r="D23" s="29"/>
      <c r="E23" s="30"/>
      <c r="F23" s="30"/>
      <c r="G23" s="31"/>
      <c r="H23" s="67" t="s">
        <v>17</v>
      </c>
      <c r="I23" s="67"/>
      <c r="J23" s="34"/>
    </row>
    <row r="24" spans="1:11" ht="26.25" customHeight="1" x14ac:dyDescent="0.4">
      <c r="A24" s="68" t="s">
        <v>13</v>
      </c>
      <c r="B24" s="68"/>
      <c r="C24" s="68"/>
      <c r="D24" s="26"/>
      <c r="E24" s="68" t="s">
        <v>14</v>
      </c>
      <c r="F24" s="68"/>
      <c r="G24" s="32"/>
      <c r="H24" s="68" t="s">
        <v>18</v>
      </c>
      <c r="I24" s="68"/>
      <c r="J24" s="33"/>
    </row>
    <row r="27" spans="1:11" x14ac:dyDescent="0.25">
      <c r="I27" s="9"/>
    </row>
    <row r="28" spans="1:11" x14ac:dyDescent="0.25">
      <c r="I28" s="9"/>
    </row>
    <row r="29" spans="1:11" x14ac:dyDescent="0.25">
      <c r="I29" s="9"/>
    </row>
    <row r="30" spans="1:11" x14ac:dyDescent="0.25">
      <c r="I30" s="9"/>
    </row>
    <row r="31" spans="1:11" x14ac:dyDescent="0.25">
      <c r="I31" s="9"/>
      <c r="K31" s="9"/>
    </row>
  </sheetData>
  <autoFilter ref="A8:I15"/>
  <mergeCells count="17">
    <mergeCell ref="H23:I23"/>
    <mergeCell ref="H24:I24"/>
    <mergeCell ref="A24:C24"/>
    <mergeCell ref="E24:F24"/>
    <mergeCell ref="A23:C23"/>
    <mergeCell ref="A18:B18"/>
    <mergeCell ref="A17:D17"/>
    <mergeCell ref="A14:B14"/>
    <mergeCell ref="A15:B15"/>
    <mergeCell ref="D7:F7"/>
    <mergeCell ref="D10:F10"/>
    <mergeCell ref="D11:F11"/>
    <mergeCell ref="A1:I1"/>
    <mergeCell ref="A3:I3"/>
    <mergeCell ref="A4:I4"/>
    <mergeCell ref="A5:I5"/>
    <mergeCell ref="A6:I6"/>
  </mergeCells>
  <pageMargins left="0.51181102362204722" right="0.43307086614173229" top="0.15748031496062992" bottom="0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</vt:lpstr>
      <vt:lpstr>Расчет!Область_печати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Лут Лариса Анатольевна</dc:creator>
  <cp:lastModifiedBy>Велкова Виктория Анатольевна</cp:lastModifiedBy>
  <cp:lastPrinted>2026-07-28T13:02:13Z</cp:lastPrinted>
  <dcterms:created xsi:type="dcterms:W3CDTF">2018-10-09T12:09:17Z</dcterms:created>
  <dcterms:modified xsi:type="dcterms:W3CDTF">2026-07-28T13:09:20Z</dcterms:modified>
</cp:coreProperties>
</file>