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80"/>
  </bookViews>
  <sheets>
    <sheet name="Лист2" sheetId="2" r:id="rId1"/>
    <sheet name="Лист3" sheetId="3" r:id="rId2"/>
  </sheets>
  <definedNames>
    <definedName name="_xlnm.Print_Area" localSheetId="0">Лист2!$A$1:$M$12</definedName>
  </definedNames>
  <calcPr calcId="162913"/>
</workbook>
</file>

<file path=xl/calcChain.xml><?xml version="1.0" encoding="utf-8"?>
<calcChain xmlns="http://schemas.openxmlformats.org/spreadsheetml/2006/main">
  <c r="K6" i="2" l="1"/>
  <c r="K7" i="2" l="1"/>
  <c r="H6" i="2" l="1"/>
  <c r="I6" i="2" s="1"/>
  <c r="J6" i="2" s="1"/>
</calcChain>
</file>

<file path=xl/sharedStrings.xml><?xml version="1.0" encoding="utf-8"?>
<sst xmlns="http://schemas.openxmlformats.org/spreadsheetml/2006/main" count="52" uniqueCount="44">
  <si>
    <t>№ п/п</t>
  </si>
  <si>
    <t>Основные характеристики объекта закупки</t>
  </si>
  <si>
    <t>Ед.изм</t>
  </si>
  <si>
    <t>Количество</t>
  </si>
  <si>
    <t>Предложения предприятий-производителей (уполномоченных представителей) и (или) поставщиков (подрядчиков, исполнителей)</t>
  </si>
  <si>
    <t>Коэффициент вариации, (%)*</t>
  </si>
  <si>
    <t>* - итоговый коэффициент вариации по позиции менее 33 %, совокупность цен принимается однородной</t>
  </si>
  <si>
    <t>Среднее квадратичное отклонение</t>
  </si>
  <si>
    <t>Средняя арифметическая величина цены единицы товара</t>
  </si>
  <si>
    <t>Количество коммерческих предложении</t>
  </si>
  <si>
    <t>Используемый метод определения НМЦД с обоснованием</t>
  </si>
  <si>
    <t xml:space="preserve">Метод сопоставимых рыночных цен (анализа рынка), данный метод определения НМЦД является приоритетным. </t>
  </si>
  <si>
    <t>НМЦДоговора</t>
  </si>
  <si>
    <t xml:space="preserve">                                                                                                                                      </t>
  </si>
  <si>
    <t>ИТОГО:</t>
  </si>
  <si>
    <t>КП 1</t>
  </si>
  <si>
    <t xml:space="preserve">КП 2 </t>
  </si>
  <si>
    <t>КП 3</t>
  </si>
  <si>
    <t>РАЗДЕЛ 3. ОБОСНОВАНИЕ НАЧАЛЬНОЙ (МАКСИМАЛЬНОЙ) ЦЕНЫ ДОГОВОРА</t>
  </si>
  <si>
    <t>Фотоаппарат</t>
  </si>
  <si>
    <t xml:space="preserve">Компьютер  </t>
  </si>
  <si>
    <t xml:space="preserve">Компьютер </t>
  </si>
  <si>
    <t>Принтер</t>
  </si>
  <si>
    <t xml:space="preserve">МФУ </t>
  </si>
  <si>
    <t xml:space="preserve">Монитор </t>
  </si>
  <si>
    <t>Мышь проводная</t>
  </si>
  <si>
    <t>Клавиатура</t>
  </si>
  <si>
    <t>Телефон</t>
  </si>
  <si>
    <t>Колонки</t>
  </si>
  <si>
    <t>Web-камера</t>
  </si>
  <si>
    <t>Сканер</t>
  </si>
  <si>
    <t>Процессор</t>
  </si>
  <si>
    <t>Материнская плата</t>
  </si>
  <si>
    <t>Оперативная память</t>
  </si>
  <si>
    <t>Память DDR3</t>
  </si>
  <si>
    <t>процессор</t>
  </si>
  <si>
    <t>Оперативка</t>
  </si>
  <si>
    <t>Жесткий диск</t>
  </si>
  <si>
    <t>Накопитель SSD</t>
  </si>
  <si>
    <t>Видеокарты</t>
  </si>
  <si>
    <t>Блок питания</t>
  </si>
  <si>
    <t>Техническая поддержка информационной системы сбора, обработки и хранения телеметрии с устройств сбора и передачи данных</t>
  </si>
  <si>
    <t>мес</t>
  </si>
  <si>
    <t xml:space="preserve">Начальная (максимальная) цена договора установлена в размере:     3 543 147 руб. 96 коп.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</si>
</sst>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5" fillId="0" borderId="5" xfId="0" applyFont="1" applyFill="1" applyBorder="1" applyAlignment="1">
      <alignment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" fontId="18" fillId="0" borderId="0" xfId="0" applyNumberFormat="1" applyFont="1"/>
    <xf numFmtId="0" fontId="18" fillId="0" borderId="0" xfId="0" applyFont="1"/>
    <xf numFmtId="0" fontId="17" fillId="0" borderId="1" xfId="0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Normal="100" zoomScaleSheetLayoutView="100" workbookViewId="0">
      <selection activeCell="H4" sqref="H4:H5"/>
    </sheetView>
  </sheetViews>
  <sheetFormatPr defaultRowHeight="15" x14ac:dyDescent="0.25"/>
  <cols>
    <col min="1" max="1" width="3.85546875" style="3" customWidth="1"/>
    <col min="2" max="2" width="36.42578125" style="2" customWidth="1"/>
    <col min="3" max="3" width="7.140625" style="4" customWidth="1"/>
    <col min="4" max="4" width="6.42578125" style="16" customWidth="1"/>
    <col min="5" max="5" width="11.140625" style="5" customWidth="1"/>
    <col min="6" max="6" width="10.7109375" style="5" customWidth="1"/>
    <col min="7" max="7" width="11.42578125" style="5" customWidth="1"/>
    <col min="8" max="8" width="10.85546875" style="4" customWidth="1"/>
    <col min="9" max="9" width="10.42578125" style="4" customWidth="1"/>
    <col min="10" max="10" width="9.42578125" style="4" customWidth="1"/>
    <col min="11" max="11" width="16.85546875" style="4" customWidth="1"/>
    <col min="12" max="12" width="0.42578125" style="4" hidden="1" customWidth="1"/>
    <col min="13" max="13" width="10.85546875" style="4" customWidth="1"/>
    <col min="14" max="14" width="55.7109375" style="1" customWidth="1"/>
  </cols>
  <sheetData>
    <row r="1" spans="1:14" ht="20.25" customHeight="1" x14ac:dyDescent="0.25">
      <c r="A1" s="48" t="s">
        <v>18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 ht="54" customHeight="1" x14ac:dyDescent="0.25">
      <c r="A2" s="50" t="s">
        <v>41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4" ht="36" customHeight="1" x14ac:dyDescent="0.25">
      <c r="A3" s="51" t="s">
        <v>10</v>
      </c>
      <c r="B3" s="51"/>
      <c r="C3" s="49" t="s">
        <v>11</v>
      </c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ht="102" customHeight="1" x14ac:dyDescent="0.25">
      <c r="A4" s="54" t="s">
        <v>0</v>
      </c>
      <c r="B4" s="54" t="s">
        <v>1</v>
      </c>
      <c r="C4" s="54" t="s">
        <v>2</v>
      </c>
      <c r="D4" s="45" t="s">
        <v>3</v>
      </c>
      <c r="E4" s="57" t="s">
        <v>4</v>
      </c>
      <c r="F4" s="57"/>
      <c r="G4" s="57"/>
      <c r="H4" s="54" t="s">
        <v>8</v>
      </c>
      <c r="I4" s="54" t="s">
        <v>7</v>
      </c>
      <c r="J4" s="54" t="s">
        <v>5</v>
      </c>
      <c r="K4" s="54" t="s">
        <v>12</v>
      </c>
      <c r="L4" s="27"/>
      <c r="M4" s="54" t="s">
        <v>9</v>
      </c>
    </row>
    <row r="5" spans="1:14" ht="90.75" customHeight="1" x14ac:dyDescent="0.25">
      <c r="A5" s="54"/>
      <c r="B5" s="54"/>
      <c r="C5" s="54"/>
      <c r="D5" s="45"/>
      <c r="E5" s="31" t="s">
        <v>15</v>
      </c>
      <c r="F5" s="31" t="s">
        <v>16</v>
      </c>
      <c r="G5" s="31" t="s">
        <v>17</v>
      </c>
      <c r="H5" s="54"/>
      <c r="I5" s="54"/>
      <c r="J5" s="54"/>
      <c r="K5" s="54"/>
      <c r="L5" s="27"/>
      <c r="M5" s="55"/>
    </row>
    <row r="6" spans="1:14" s="43" customFormat="1" ht="51" x14ac:dyDescent="0.2">
      <c r="A6" s="40">
        <v>1</v>
      </c>
      <c r="B6" s="44" t="s">
        <v>41</v>
      </c>
      <c r="C6" s="40" t="s">
        <v>42</v>
      </c>
      <c r="D6" s="41">
        <v>12</v>
      </c>
      <c r="E6" s="36">
        <v>280350</v>
      </c>
      <c r="F6" s="36">
        <v>350437</v>
      </c>
      <c r="G6" s="36">
        <v>255000</v>
      </c>
      <c r="H6" s="37">
        <f>ROUND(AVERAGE(E6:G6),2)</f>
        <v>295262.33</v>
      </c>
      <c r="I6" s="37">
        <f>SQRT(((E6-H6)*(E6-H6)+(F6-H6)*(F6-H6)+(G6-H6)*(G6-H6))/2)</f>
        <v>49435.195016641235</v>
      </c>
      <c r="J6" s="37">
        <f>I6/H6*100</f>
        <v>16.742804616031183</v>
      </c>
      <c r="K6" s="37">
        <f>H6*D6</f>
        <v>3543147.96</v>
      </c>
      <c r="L6" s="38"/>
      <c r="M6" s="39">
        <v>3</v>
      </c>
      <c r="N6" s="42"/>
    </row>
    <row r="7" spans="1:14" ht="18.75" x14ac:dyDescent="0.25">
      <c r="A7" s="20" t="s">
        <v>13</v>
      </c>
      <c r="B7" s="17"/>
      <c r="C7" s="17"/>
      <c r="D7" s="18"/>
      <c r="E7" s="28"/>
      <c r="F7" s="29"/>
      <c r="G7" s="30"/>
      <c r="H7" s="17"/>
      <c r="I7" s="46" t="s">
        <v>14</v>
      </c>
      <c r="J7" s="47"/>
      <c r="K7" s="32">
        <f>K6</f>
        <v>3543147.96</v>
      </c>
      <c r="L7" s="17"/>
      <c r="M7" s="19"/>
    </row>
    <row r="8" spans="1:14" x14ac:dyDescent="0.25">
      <c r="A8" s="9"/>
      <c r="B8" s="9"/>
      <c r="C8" s="9"/>
      <c r="D8" s="15"/>
      <c r="E8" s="10"/>
      <c r="F8" s="11"/>
      <c r="G8" s="10"/>
      <c r="H8" s="9"/>
      <c r="I8" s="9"/>
      <c r="J8" s="12"/>
      <c r="K8" s="13"/>
      <c r="L8" s="9"/>
      <c r="M8" s="14"/>
    </row>
    <row r="9" spans="1:14" ht="15" customHeight="1" x14ac:dyDescent="0.25">
      <c r="A9" s="56" t="s">
        <v>6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4" ht="15" customHeight="1" x14ac:dyDescent="0.25">
      <c r="A10" s="21"/>
      <c r="B10" s="21"/>
      <c r="C10" s="21"/>
      <c r="D10" s="22"/>
      <c r="E10" s="21"/>
      <c r="F10" s="21"/>
      <c r="G10" s="21"/>
      <c r="H10" s="21"/>
      <c r="I10" s="21"/>
      <c r="J10" s="21"/>
      <c r="K10" s="21"/>
      <c r="L10" s="21"/>
    </row>
    <row r="11" spans="1:14" ht="18.75" x14ac:dyDescent="0.25">
      <c r="A11" s="23"/>
      <c r="B11" s="52" t="s">
        <v>43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4" ht="18.75" x14ac:dyDescent="0.25">
      <c r="A12" s="23"/>
      <c r="B12" s="24"/>
      <c r="C12" s="25"/>
      <c r="D12" s="26"/>
      <c r="E12" s="25"/>
      <c r="F12" s="25"/>
      <c r="G12" s="25"/>
      <c r="H12" s="25"/>
      <c r="I12" s="25"/>
      <c r="J12" s="25"/>
      <c r="K12" s="25"/>
      <c r="L12" s="25"/>
    </row>
    <row r="13" spans="1:14" ht="18" customHeight="1" x14ac:dyDescent="0.25">
      <c r="J13" s="7"/>
      <c r="K13" s="7"/>
      <c r="L13" s="7"/>
      <c r="M13" s="7"/>
    </row>
    <row r="14" spans="1:14" x14ac:dyDescent="0.25">
      <c r="J14" s="7"/>
      <c r="K14" s="7"/>
      <c r="L14" s="7"/>
      <c r="M14" s="7"/>
    </row>
    <row r="15" spans="1:14" x14ac:dyDescent="0.25">
      <c r="J15" s="7"/>
      <c r="K15" s="7"/>
      <c r="L15" s="7"/>
      <c r="M15" s="7"/>
    </row>
    <row r="16" spans="1:14" x14ac:dyDescent="0.25">
      <c r="J16" s="7"/>
      <c r="K16" s="7"/>
      <c r="L16" s="7"/>
      <c r="M16" s="8"/>
    </row>
    <row r="17" spans="10:13" x14ac:dyDescent="0.25">
      <c r="J17" s="7"/>
      <c r="K17" s="7"/>
      <c r="L17" s="7"/>
      <c r="M17" s="8"/>
    </row>
    <row r="18" spans="10:13" x14ac:dyDescent="0.25">
      <c r="J18" s="7"/>
      <c r="K18" s="7"/>
      <c r="L18" s="7"/>
      <c r="M18" s="7"/>
    </row>
    <row r="19" spans="10:13" x14ac:dyDescent="0.25">
      <c r="J19" s="6"/>
      <c r="K19" s="6"/>
      <c r="L19" s="6"/>
      <c r="M19" s="6"/>
    </row>
  </sheetData>
  <mergeCells count="17">
    <mergeCell ref="B11:L11"/>
    <mergeCell ref="J4:J5"/>
    <mergeCell ref="K4:K5"/>
    <mergeCell ref="M4:M5"/>
    <mergeCell ref="A9:L9"/>
    <mergeCell ref="E4:G4"/>
    <mergeCell ref="H4:H5"/>
    <mergeCell ref="I4:I5"/>
    <mergeCell ref="A4:A5"/>
    <mergeCell ref="B4:B5"/>
    <mergeCell ref="C4:C5"/>
    <mergeCell ref="D4:D5"/>
    <mergeCell ref="I7:J7"/>
    <mergeCell ref="A1:M1"/>
    <mergeCell ref="C3:M3"/>
    <mergeCell ref="A2:M2"/>
    <mergeCell ref="A3:B3"/>
  </mergeCells>
  <pageMargins left="0" right="0" top="0" bottom="0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sqref="A1:A29"/>
    </sheetView>
  </sheetViews>
  <sheetFormatPr defaultRowHeight="18.75" x14ac:dyDescent="0.3"/>
  <cols>
    <col min="1" max="1" width="56.85546875" style="34" customWidth="1"/>
    <col min="2" max="16384" width="9.140625" style="34"/>
  </cols>
  <sheetData>
    <row r="1" spans="1:1" ht="19.5" customHeight="1" x14ac:dyDescent="0.3">
      <c r="A1" s="33" t="s">
        <v>19</v>
      </c>
    </row>
    <row r="2" spans="1:1" ht="19.5" customHeight="1" x14ac:dyDescent="0.3">
      <c r="A2" s="33" t="s">
        <v>20</v>
      </c>
    </row>
    <row r="3" spans="1:1" ht="19.5" customHeight="1" x14ac:dyDescent="0.3">
      <c r="A3" s="35" t="s">
        <v>21</v>
      </c>
    </row>
    <row r="4" spans="1:1" ht="19.5" customHeight="1" x14ac:dyDescent="0.3">
      <c r="A4" s="33" t="s">
        <v>22</v>
      </c>
    </row>
    <row r="5" spans="1:1" ht="19.5" customHeight="1" x14ac:dyDescent="0.3">
      <c r="A5" s="35" t="s">
        <v>23</v>
      </c>
    </row>
    <row r="6" spans="1:1" ht="19.5" customHeight="1" x14ac:dyDescent="0.3">
      <c r="A6" s="35" t="s">
        <v>24</v>
      </c>
    </row>
    <row r="7" spans="1:1" ht="19.5" customHeight="1" x14ac:dyDescent="0.3">
      <c r="A7" s="35" t="s">
        <v>24</v>
      </c>
    </row>
    <row r="8" spans="1:1" ht="19.5" customHeight="1" x14ac:dyDescent="0.3">
      <c r="A8" s="35" t="s">
        <v>25</v>
      </c>
    </row>
    <row r="9" spans="1:1" ht="19.5" customHeight="1" x14ac:dyDescent="0.3">
      <c r="A9" s="33" t="s">
        <v>26</v>
      </c>
    </row>
    <row r="10" spans="1:1" ht="19.5" customHeight="1" x14ac:dyDescent="0.3">
      <c r="A10" s="33" t="s">
        <v>27</v>
      </c>
    </row>
    <row r="11" spans="1:1" ht="19.5" customHeight="1" x14ac:dyDescent="0.3">
      <c r="A11" s="35" t="s">
        <v>28</v>
      </c>
    </row>
    <row r="12" spans="1:1" ht="19.5" customHeight="1" x14ac:dyDescent="0.3">
      <c r="A12" s="35" t="s">
        <v>29</v>
      </c>
    </row>
    <row r="13" spans="1:1" ht="19.5" customHeight="1" x14ac:dyDescent="0.3">
      <c r="A13" s="35" t="s">
        <v>30</v>
      </c>
    </row>
    <row r="14" spans="1:1" ht="19.5" customHeight="1" x14ac:dyDescent="0.3">
      <c r="A14" s="33" t="s">
        <v>31</v>
      </c>
    </row>
    <row r="15" spans="1:1" ht="19.5" customHeight="1" x14ac:dyDescent="0.3">
      <c r="A15" s="33" t="s">
        <v>32</v>
      </c>
    </row>
    <row r="16" spans="1:1" ht="19.5" customHeight="1" x14ac:dyDescent="0.3">
      <c r="A16" s="33" t="s">
        <v>33</v>
      </c>
    </row>
    <row r="17" spans="1:1" ht="19.5" customHeight="1" x14ac:dyDescent="0.3">
      <c r="A17" s="33" t="s">
        <v>34</v>
      </c>
    </row>
    <row r="18" spans="1:1" ht="19.5" customHeight="1" x14ac:dyDescent="0.3">
      <c r="A18" s="33" t="s">
        <v>32</v>
      </c>
    </row>
    <row r="19" spans="1:1" ht="19.5" customHeight="1" x14ac:dyDescent="0.3">
      <c r="A19" s="33" t="s">
        <v>32</v>
      </c>
    </row>
    <row r="20" spans="1:1" ht="19.5" customHeight="1" x14ac:dyDescent="0.3">
      <c r="A20" s="33" t="s">
        <v>35</v>
      </c>
    </row>
    <row r="21" spans="1:1" ht="19.5" customHeight="1" x14ac:dyDescent="0.3">
      <c r="A21" s="33" t="s">
        <v>36</v>
      </c>
    </row>
    <row r="22" spans="1:1" ht="19.5" customHeight="1" x14ac:dyDescent="0.3">
      <c r="A22" s="35" t="s">
        <v>37</v>
      </c>
    </row>
    <row r="23" spans="1:1" ht="19.5" customHeight="1" x14ac:dyDescent="0.3">
      <c r="A23" s="35" t="s">
        <v>37</v>
      </c>
    </row>
    <row r="24" spans="1:1" ht="19.5" customHeight="1" x14ac:dyDescent="0.3">
      <c r="A24" s="35" t="s">
        <v>37</v>
      </c>
    </row>
    <row r="25" spans="1:1" ht="19.5" customHeight="1" x14ac:dyDescent="0.3">
      <c r="A25" s="35" t="s">
        <v>38</v>
      </c>
    </row>
    <row r="26" spans="1:1" ht="19.5" customHeight="1" x14ac:dyDescent="0.3">
      <c r="A26" s="35" t="s">
        <v>38</v>
      </c>
    </row>
    <row r="27" spans="1:1" ht="19.5" customHeight="1" x14ac:dyDescent="0.3">
      <c r="A27" s="35" t="s">
        <v>38</v>
      </c>
    </row>
    <row r="28" spans="1:1" ht="19.5" customHeight="1" x14ac:dyDescent="0.3">
      <c r="A28" s="35" t="s">
        <v>39</v>
      </c>
    </row>
    <row r="29" spans="1:1" ht="19.5" customHeight="1" x14ac:dyDescent="0.3">
      <c r="A29" s="35" t="s">
        <v>40</v>
      </c>
    </row>
    <row r="30" spans="1:1" x14ac:dyDescent="0.3">
      <c r="A3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2026-09-30T08:44:10Z</dcterms:modified>
</cp:coreProperties>
</file>