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Надежда\Desktop\Закупки\Кредо\"/>
    </mc:Choice>
  </mc:AlternateContent>
  <xr:revisionPtr revIDLastSave="0" documentId="13_ncr:1_{25A05E54-E943-4A99-85DD-0857C6AEC342}" xr6:coauthVersionLast="47" xr6:coauthVersionMax="47" xr10:uidLastSave="{00000000-0000-0000-0000-000000000000}"/>
  <bookViews>
    <workbookView xWindow="855" yWindow="330" windowWidth="19590" windowHeight="13485" xr2:uid="{00000000-000D-0000-FFFF-FFFF00000000}"/>
  </bookViews>
  <sheets>
    <sheet name="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1" l="1"/>
  <c r="M5" i="1" s="1"/>
  <c r="K5" i="1"/>
  <c r="N5" i="1" s="1"/>
  <c r="O5" i="1" s="1"/>
  <c r="K6" i="1"/>
  <c r="N6" i="1" s="1"/>
  <c r="O6" i="1" s="1"/>
  <c r="L6" i="1" l="1"/>
  <c r="M6" i="1" s="1"/>
</calcChain>
</file>

<file path=xl/sharedStrings.xml><?xml version="1.0" encoding="utf-8"?>
<sst xmlns="http://schemas.openxmlformats.org/spreadsheetml/2006/main" count="28" uniqueCount="26">
  <si>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</si>
  <si>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</si>
  <si>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</si>
  <si>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</si>
  <si>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</si>
  <si>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</si>
  <si>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</si>
  <si>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рынка)*</t>
  </si>
  <si>
    <t xml:space="preserve">Коммерческое предложение                       № 1 </t>
  </si>
  <si>
    <t xml:space="preserve">Коммерческое предложение                        № 2 </t>
  </si>
  <si>
    <t xml:space="preserve">Коммерческое предложение                 № 3 </t>
  </si>
  <si>
    <t xml:space="preserve">Коммерческое предложение                 № 4 </t>
  </si>
  <si>
    <t xml:space="preserve">Коммерческое предложение                 № 5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</si>
  <si>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</si>
  <si>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</si>
  <si>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1"/>
        <rFont val="Times New Roman"/>
        <family val="1"/>
        <charset val="204"/>
      </rPr>
      <t xml:space="preserve">         (не должен превышать 33%)</t>
    </r>
  </si>
  <si>
    <t>Средняя арифметическая цена за единицу     руб.</t>
  </si>
  <si>
    <t>Расчет Н (МЦД) по формуле                             v - количество (объем) закупаемого товара (работы, услуги);
     ц - ср. цена за единицу    ЦКЕП = v*ц</t>
  </si>
  <si>
    <t>В результате проведенного расчета Н(М)Ц договора составила:</t>
  </si>
  <si>
    <t>рублей</t>
  </si>
  <si>
    <t xml:space="preserve">При определениеии начальной (максимальной) цены Договора на поставку применен метод сопоставимых рыночных цен (анализ рынка). </t>
  </si>
  <si>
    <t>в соответствии с ТЗ</t>
  </si>
  <si>
    <t>ПРОГРАММНАЯ СИСТЕМА</t>
  </si>
  <si>
    <t xml:space="preserve">СИСТЕМА ЗАЩИТЫ </t>
  </si>
  <si>
    <t>комплект</t>
  </si>
  <si>
    <t>Обоснование начальной (максимальной) цены договора на приобретение ПРОГРАММНОЙ СИСТЕМЫ и СИСТЕМЫ ЗАЩИТЫ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</si>
</sst>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000"/>
  </numFmts>
  <fonts count="9" x14ac:knownFonts="1">
    <font>
      <sz val="11"/>
      <color theme="1"/>
      <name val="Calibri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164" fontId="1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1476374</xdr:rowOff>
    </xdr:from>
    <xdr:to>
      <xdr:col>12</xdr:col>
      <xdr:colOff>600075</xdr:colOff>
      <xdr:row>3</xdr:row>
      <xdr:rowOff>1819275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2049125" y="3324223"/>
          <a:ext cx="590549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169208</xdr:colOff>
      <xdr:row>3</xdr:row>
      <xdr:rowOff>1266265</xdr:rowOff>
    </xdr:from>
    <xdr:to>
      <xdr:col>11</xdr:col>
      <xdr:colOff>674033</xdr:colOff>
      <xdr:row>3</xdr:row>
      <xdr:rowOff>1523439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1303933" y="3114115"/>
          <a:ext cx="50482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"/>
  <sheetViews>
    <sheetView tabSelected="1" zoomScale="80" zoomScaleNormal="80" workbookViewId="0">
      <selection activeCell="O11" sqref="O11"/>
    </sheetView>
  </sheetViews>
  <sheetFormatPr defaultColWidth="9.140625" defaultRowHeight="12.75" x14ac:dyDescent="0.2"/>
  <cols>
    <col min="1" max="1" width="9.42578125" style="1" customWidth="1"/>
    <col min="2" max="2" width="31" style="1" bestFit="1" customWidth="1"/>
    <col min="3" max="3" width="20.5703125" style="1" bestFit="1" customWidth="1"/>
    <col min="4" max="4" width="10.85546875" style="1" customWidth="1"/>
    <col min="5" max="5" width="8.85546875" style="1" bestFit="1" customWidth="1"/>
    <col min="6" max="6" width="15.5703125" style="1" bestFit="1" customWidth="1"/>
    <col min="7" max="7" width="16.28515625" style="1" bestFit="1" customWidth="1"/>
    <col min="8" max="8" width="15.85546875" style="1" bestFit="1" customWidth="1"/>
    <col min="9" max="10" width="15.85546875" style="1" hidden="1" customWidth="1"/>
    <col min="11" max="11" width="18.140625" style="1" bestFit="1" customWidth="1"/>
    <col min="12" max="12" width="13.5703125" style="1" bestFit="1" customWidth="1"/>
    <col min="13" max="13" width="10.28515625" style="1" bestFit="1" customWidth="1"/>
    <col min="14" max="14" width="26.140625" style="1" customWidth="1"/>
    <col min="15" max="15" width="16.28515625" style="1" bestFit="1" customWidth="1"/>
    <col min="16" max="16384" width="9.140625" style="1"/>
  </cols>
  <sheetData>
    <row r="1" spans="1:15" ht="67.5" customHeight="1" x14ac:dyDescent="0.2">
      <c r="K1" s="26"/>
      <c r="L1" s="26"/>
      <c r="M1" s="26"/>
      <c r="N1" s="26"/>
      <c r="O1" s="26"/>
    </row>
    <row r="2" spans="1:15" ht="39" customHeight="1" x14ac:dyDescent="0.2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57.75" customHeight="1" x14ac:dyDescent="0.2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8"/>
      <c r="H3" s="28"/>
      <c r="I3" s="2"/>
      <c r="J3" s="2"/>
      <c r="K3" s="29" t="s">
        <v>6</v>
      </c>
      <c r="L3" s="29"/>
      <c r="M3" s="29"/>
      <c r="N3" s="30" t="s">
        <v>7</v>
      </c>
      <c r="O3" s="30"/>
    </row>
    <row r="4" spans="1:15" ht="144" customHeight="1" x14ac:dyDescent="0.2">
      <c r="A4" s="28"/>
      <c r="B4" s="28"/>
      <c r="C4" s="28"/>
      <c r="D4" s="28"/>
      <c r="E4" s="28"/>
      <c r="F4" s="18" t="s">
        <v>8</v>
      </c>
      <c r="G4" s="18" t="s">
        <v>9</v>
      </c>
      <c r="H4" s="18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5" t="s">
        <v>16</v>
      </c>
      <c r="O4" s="15" t="s">
        <v>17</v>
      </c>
    </row>
    <row r="5" spans="1:15" ht="144" customHeight="1" x14ac:dyDescent="0.2">
      <c r="A5" s="21">
        <v>1</v>
      </c>
      <c r="B5" s="20" t="s">
        <v>22</v>
      </c>
      <c r="C5" s="19" t="s">
        <v>21</v>
      </c>
      <c r="D5" s="20" t="s">
        <v>24</v>
      </c>
      <c r="E5" s="20">
        <v>1</v>
      </c>
      <c r="F5" s="20">
        <v>64000</v>
      </c>
      <c r="G5" s="20">
        <v>65000</v>
      </c>
      <c r="H5" s="20">
        <v>65000</v>
      </c>
      <c r="I5" s="22"/>
      <c r="J5" s="22"/>
      <c r="K5" s="23">
        <f>(F5+G5+H5)/3</f>
        <v>64666.666666666664</v>
      </c>
      <c r="L5" s="17">
        <f t="shared" ref="L5:L6" si="0">SQRT(((SUM((POWER(H5-K5,2)),(POWER(G5-K5,2)),(POWER(F5-K5,2)))/(COLUMNS(F5:H5)-1))))</f>
        <v>577.35026918962581</v>
      </c>
      <c r="M5" s="17">
        <f t="shared" ref="M5:M6" si="1">L5/K5*100</f>
        <v>0.89280969462313275</v>
      </c>
      <c r="N5" s="17">
        <f t="shared" ref="N5:N6" si="2">K5</f>
        <v>64666.666666666664</v>
      </c>
      <c r="O5" s="17">
        <f>E5*N5</f>
        <v>64666.666666666664</v>
      </c>
    </row>
    <row r="6" spans="1:15" ht="110.25" customHeight="1" x14ac:dyDescent="0.2">
      <c r="A6" s="19">
        <v>2</v>
      </c>
      <c r="B6" s="20" t="s">
        <v>23</v>
      </c>
      <c r="C6" s="19" t="s">
        <v>21</v>
      </c>
      <c r="D6" s="20" t="s">
        <v>24</v>
      </c>
      <c r="E6" s="20">
        <v>1</v>
      </c>
      <c r="F6" s="23">
        <v>6000</v>
      </c>
      <c r="G6" s="23">
        <v>6000</v>
      </c>
      <c r="H6" s="23">
        <v>6000</v>
      </c>
      <c r="I6" s="23"/>
      <c r="J6" s="23"/>
      <c r="K6" s="23">
        <f>(F6+G6+H6)/3</f>
        <v>6000</v>
      </c>
      <c r="L6" s="17">
        <f t="shared" si="0"/>
        <v>0</v>
      </c>
      <c r="M6" s="17">
        <f t="shared" si="1"/>
        <v>0</v>
      </c>
      <c r="N6" s="17">
        <f t="shared" si="2"/>
        <v>6000</v>
      </c>
      <c r="O6" s="17">
        <f>E6*N6</f>
        <v>6000</v>
      </c>
    </row>
    <row r="7" spans="1:15" s="3" customFormat="1" ht="21" customHeight="1" x14ac:dyDescent="0.25">
      <c r="A7" s="16"/>
    </row>
    <row r="8" spans="1:15" ht="15.75" customHeight="1" x14ac:dyDescent="0.2">
      <c r="A8" s="24" t="s">
        <v>18</v>
      </c>
      <c r="B8" s="24"/>
      <c r="C8" s="24"/>
      <c r="D8" s="24"/>
      <c r="E8" s="24"/>
      <c r="F8" s="24"/>
      <c r="G8" s="24"/>
      <c r="H8" s="24"/>
      <c r="I8" s="5"/>
      <c r="J8" s="5"/>
      <c r="K8" s="4">
        <v>70666.67</v>
      </c>
      <c r="L8" s="6" t="s">
        <v>19</v>
      </c>
      <c r="M8" s="6"/>
      <c r="N8" s="6"/>
      <c r="O8" s="7"/>
    </row>
    <row r="9" spans="1:15" ht="15.75" customHeight="1" x14ac:dyDescent="0.25">
      <c r="A9" s="25" t="s">
        <v>20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ht="15.75" x14ac:dyDescent="0.25">
      <c r="A10" s="26"/>
      <c r="B10" s="26"/>
      <c r="C10" s="26"/>
      <c r="D10" s="26"/>
      <c r="E10" s="8"/>
      <c r="F10" s="9"/>
      <c r="G10" s="10"/>
      <c r="H10" s="11"/>
      <c r="I10" s="11"/>
      <c r="J10" s="11"/>
      <c r="K10" s="12"/>
      <c r="L10" s="12"/>
      <c r="M10" s="12"/>
      <c r="N10" s="12"/>
      <c r="O10" s="12"/>
    </row>
    <row r="11" spans="1:1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4" spans="1:15" x14ac:dyDescent="0.2">
      <c r="K14" s="13"/>
    </row>
  </sheetData>
  <mergeCells count="13">
    <mergeCell ref="A8:H8"/>
    <mergeCell ref="A9:O9"/>
    <mergeCell ref="A10:D10"/>
    <mergeCell ref="K1:O1"/>
    <mergeCell ref="A2:O2"/>
    <mergeCell ref="A3:A4"/>
    <mergeCell ref="B3:B4"/>
    <mergeCell ref="C3:C4"/>
    <mergeCell ref="D3:D4"/>
    <mergeCell ref="E3:E4"/>
    <mergeCell ref="F3:H3"/>
    <mergeCell ref="K3:M3"/>
    <mergeCell ref="N3:O3"/>
  </mergeCells>
  <pageMargins left="0.7" right="0.7" top="0.75" bottom="0.75" header="0.3" footer="0.3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Надежда</cp:lastModifiedBy>
  <cp:revision>3</cp:revision>
  <cp:lastPrinted>2024-01-19T05:41:50Z</cp:lastPrinted>
  <dcterms:created xsi:type="dcterms:W3CDTF">2014-05-19T23:28:21Z</dcterms:created>
  <dcterms:modified xsi:type="dcterms:W3CDTF">2026-10-12T03:44:39Z</dcterms:modified>
</cp:coreProperties>
</file>