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5" yWindow="165" windowWidth="24030" windowHeight="4875"/>
  </bookViews>
  <sheets>
    <sheet name="Лист1" sheetId="1" r:id="rId1"/>
  </sheets>
  <definedNames>
    <definedName name="_xlnm.Print_Area" localSheetId="0">Лист1!$A$1:$J$11</definedName>
  </definedNames>
  <calcPr calcId="152511"/>
</workbook>
</file>

<file path=xl/calcChain.xml><?xml version="1.0" encoding="utf-8"?>
<calcChain xmlns="http://schemas.openxmlformats.org/spreadsheetml/2006/main">
  <c r="J6" i="1" l="1"/>
  <c r="I6" i="1" l="1"/>
  <c r="H6" i="1" s="1"/>
  <c r="I7" i="1" l="1"/>
  <c r="J7" i="1"/>
</calcChain>
</file>

<file path=xl/sharedStrings.xml><?xml version="1.0" encoding="utf-8"?>
<sst xmlns="http://schemas.openxmlformats.org/spreadsheetml/2006/main" count="23" uniqueCount="22">
  <si>
    <t>Предмет закупки:</t>
  </si>
  <si>
    <t>Источник финансирования:</t>
  </si>
  <si>
    <t>№ п/п</t>
  </si>
  <si>
    <t>Объект закупки</t>
  </si>
  <si>
    <t>Ед. измерения</t>
  </si>
  <si>
    <t>Кол-во</t>
  </si>
  <si>
    <t>Коэффициент вариации цен (%)</t>
  </si>
  <si>
    <t>Итого:</t>
  </si>
  <si>
    <t>Начальная (максимальная) цена договора включает в себя все затраты, накладные расходы, налоги , пошлины, страхование и прочие сборы, которые исполнитель договора должен оплачивать в соответствии с условиями договора или на иных основаниях.</t>
  </si>
  <si>
    <t>Начальная (максимальная) цена договора определена в соответствии с требованиями Федерального закона от 18.07.2011 №223-ФЗ "О закупках товаров, работ, услуг отдельными видами юридических лиц" и Приложения №1 к Положению о закупке товаров, работ, услуг ГУП РК «Крымэнерго». Используемый метод: метод сопоставимых рыночных цен (анализа рынка).</t>
  </si>
  <si>
    <t xml:space="preserve">Расчет начальной (максимальной) цены договора осуществляется в валюте - российский рубль и использует формулы вычисления коэффициента вариации цен, установленных Положением о закупке товаров, работ, услуг ГУП РК «Крымэнерго».   </t>
  </si>
  <si>
    <t xml:space="preserve">Расчет НМЦД  </t>
  </si>
  <si>
    <t>Расчет цены за единицу товара/работы/услуги</t>
  </si>
  <si>
    <t>Условная единица</t>
  </si>
  <si>
    <t>Тариф - 2026</t>
  </si>
  <si>
    <t>«Предоставление права использования программ для ЭВМ (Saby)»</t>
  </si>
  <si>
    <t>Источник ценовой информации 1                                  (КП 1                                                      вх. № 2569/902                               от 19.08.2026)</t>
  </si>
  <si>
    <t>Источник ценовой информации 2                                    (КП 2                                                              вх. № 2570/902   от 19.08.2026)</t>
  </si>
  <si>
    <t>Источник ценовой информации 3                                   (КП 3                                                            вх. № 2571/902  от 19.08.2026)</t>
  </si>
  <si>
    <t>Часть V. Обоснование начальной (максимальной) цены договора</t>
  </si>
  <si>
    <r>
      <t xml:space="preserve">В результате определения методом сопоставимых рыночных цен (анализа рынка), начальная (максимальная) цена договора составляет </t>
    </r>
    <r>
      <rPr>
        <b/>
        <sz val="12"/>
        <color rgb="FF000000"/>
        <rFont val="Times New Roman"/>
        <family val="1"/>
        <charset val="204"/>
      </rPr>
      <t>183 800</t>
    </r>
    <r>
      <rPr>
        <sz val="12"/>
        <color rgb="FF000000"/>
        <rFont val="Times New Roman"/>
        <family val="1"/>
        <charset val="204"/>
      </rPr>
      <t xml:space="preserve"> (сто восемьдесят три тысячи восемьсот) рублей 00 копеек.</t>
    </r>
  </si>
  <si>
    <t>Расчет произведен по наименьшему ценовому предложению.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</si>
</sst>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/>
    <xf numFmtId="164" fontId="1" fillId="0" borderId="1" xfId="0" applyNumberFormat="1" applyFon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right" vertical="center" wrapText="1"/>
    </xf>
    <xf numFmtId="0" fontId="8" fillId="3" borderId="0" xfId="0" applyFont="1" applyFill="1"/>
    <xf numFmtId="0" fontId="4" fillId="0" borderId="0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3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justify" vertical="center" wrapText="1"/>
    </xf>
    <xf numFmtId="0" fontId="0" fillId="0" borderId="3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view="pageBreakPreview" zoomScale="120" zoomScaleNormal="100" zoomScaleSheetLayoutView="120" workbookViewId="0">
      <selection activeCell="A10" sqref="A10:J10"/>
    </sheetView>
  </sheetViews>
  <sheetFormatPr defaultRowHeight="15.75" x14ac:dyDescent="0.25"/>
  <cols>
    <col min="1" max="1" width="5.140625" style="2" customWidth="1"/>
    <col min="2" max="2" width="37.28515625" style="2" customWidth="1"/>
    <col min="3" max="3" width="11" style="2" customWidth="1"/>
    <col min="4" max="4" width="6.140625" style="2" customWidth="1"/>
    <col min="5" max="7" width="17.5703125" style="2" customWidth="1"/>
    <col min="8" max="8" width="17.85546875" style="2" customWidth="1"/>
    <col min="9" max="9" width="14.140625" style="21" hidden="1" customWidth="1"/>
    <col min="10" max="10" width="19" style="2" customWidth="1"/>
    <col min="11" max="16384" width="9.140625" style="2"/>
  </cols>
  <sheetData>
    <row r="1" spans="1:11" ht="1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  <c r="I1" s="24"/>
      <c r="J1" s="24"/>
      <c r="K1" s="1"/>
    </row>
    <row r="2" spans="1:11" ht="29.25" customHeight="1" x14ac:dyDescent="0.25">
      <c r="A2" s="25" t="s">
        <v>0</v>
      </c>
      <c r="B2" s="25"/>
      <c r="C2" s="26" t="s">
        <v>15</v>
      </c>
      <c r="D2" s="26"/>
      <c r="E2" s="26"/>
      <c r="F2" s="26"/>
      <c r="G2" s="26"/>
      <c r="H2" s="26"/>
      <c r="I2" s="26"/>
      <c r="J2" s="26"/>
      <c r="K2" s="1"/>
    </row>
    <row r="3" spans="1:11" ht="15" customHeight="1" x14ac:dyDescent="0.25">
      <c r="A3" s="25" t="s">
        <v>1</v>
      </c>
      <c r="B3" s="25"/>
      <c r="C3" s="33" t="s">
        <v>14</v>
      </c>
      <c r="D3" s="33"/>
      <c r="E3" s="33"/>
      <c r="F3" s="33"/>
      <c r="G3" s="33"/>
      <c r="H3" s="33"/>
      <c r="I3" s="33"/>
      <c r="J3" s="33"/>
      <c r="K3" s="1"/>
    </row>
    <row r="4" spans="1:11" ht="47.25" customHeight="1" x14ac:dyDescent="0.25">
      <c r="A4" s="27" t="s">
        <v>9</v>
      </c>
      <c r="B4" s="27"/>
      <c r="C4" s="27"/>
      <c r="D4" s="27"/>
      <c r="E4" s="27"/>
      <c r="F4" s="27"/>
      <c r="G4" s="27"/>
      <c r="H4" s="27"/>
      <c r="I4" s="27"/>
      <c r="J4" s="27"/>
      <c r="K4" s="3"/>
    </row>
    <row r="5" spans="1:11" s="15" customFormat="1" ht="75" customHeight="1" x14ac:dyDescent="0.2">
      <c r="A5" s="11" t="s">
        <v>2</v>
      </c>
      <c r="B5" s="11" t="s">
        <v>3</v>
      </c>
      <c r="C5" s="11" t="s">
        <v>4</v>
      </c>
      <c r="D5" s="11" t="s">
        <v>5</v>
      </c>
      <c r="E5" s="12" t="s">
        <v>16</v>
      </c>
      <c r="F5" s="12" t="s">
        <v>17</v>
      </c>
      <c r="G5" s="12" t="s">
        <v>18</v>
      </c>
      <c r="H5" s="13" t="s">
        <v>6</v>
      </c>
      <c r="I5" s="18" t="s">
        <v>12</v>
      </c>
      <c r="J5" s="11" t="s">
        <v>11</v>
      </c>
      <c r="K5" s="14"/>
    </row>
    <row r="6" spans="1:11" ht="60" customHeight="1" x14ac:dyDescent="0.25">
      <c r="A6" s="4">
        <v>1</v>
      </c>
      <c r="B6" s="6" t="s">
        <v>15</v>
      </c>
      <c r="C6" s="5" t="s">
        <v>13</v>
      </c>
      <c r="D6" s="7">
        <v>1</v>
      </c>
      <c r="E6" s="17">
        <v>183800</v>
      </c>
      <c r="F6" s="17">
        <v>183800</v>
      </c>
      <c r="G6" s="17">
        <v>183800</v>
      </c>
      <c r="H6" s="17">
        <f>(STDEV(E6:G6)/I6)*100</f>
        <v>0</v>
      </c>
      <c r="I6" s="19">
        <f>IFERROR(ROUND(AVERAGE(E6:G6),2),0)</f>
        <v>183800</v>
      </c>
      <c r="J6" s="17">
        <f>MIN(E6:G6)</f>
        <v>183800</v>
      </c>
      <c r="K6" s="1"/>
    </row>
    <row r="7" spans="1:11" ht="12" customHeight="1" x14ac:dyDescent="0.25">
      <c r="A7" s="8"/>
      <c r="B7" s="29" t="s">
        <v>7</v>
      </c>
      <c r="C7" s="29"/>
      <c r="D7" s="29"/>
      <c r="E7" s="29"/>
      <c r="F7" s="29"/>
      <c r="G7" s="29"/>
      <c r="H7" s="29"/>
      <c r="I7" s="20">
        <f>SUM(I6:I6)</f>
        <v>183800</v>
      </c>
      <c r="J7" s="16">
        <f>SUM(J6:J6)</f>
        <v>183800</v>
      </c>
      <c r="K7" s="1"/>
    </row>
    <row r="8" spans="1:11" ht="32.25" customHeight="1" x14ac:dyDescent="0.25">
      <c r="A8" s="23" t="s">
        <v>10</v>
      </c>
      <c r="B8" s="23"/>
      <c r="C8" s="23"/>
      <c r="D8" s="23"/>
      <c r="E8" s="23"/>
      <c r="F8" s="23"/>
      <c r="G8" s="23"/>
      <c r="H8" s="23"/>
      <c r="I8" s="23"/>
      <c r="J8" s="23"/>
      <c r="K8" s="1"/>
    </row>
    <row r="9" spans="1:11" ht="15.75" customHeight="1" x14ac:dyDescent="0.25">
      <c r="A9" s="30" t="s">
        <v>21</v>
      </c>
      <c r="B9" s="31"/>
      <c r="C9" s="31"/>
      <c r="D9" s="31"/>
      <c r="E9" s="31"/>
      <c r="F9" s="31"/>
      <c r="G9" s="31"/>
      <c r="H9" s="31"/>
      <c r="I9" s="31"/>
      <c r="J9" s="32"/>
      <c r="K9" s="1"/>
    </row>
    <row r="10" spans="1:11" ht="33" customHeight="1" x14ac:dyDescent="0.25">
      <c r="A10" s="28" t="s">
        <v>20</v>
      </c>
      <c r="B10" s="28"/>
      <c r="C10" s="28"/>
      <c r="D10" s="28"/>
      <c r="E10" s="28"/>
      <c r="F10" s="28"/>
      <c r="G10" s="28"/>
      <c r="H10" s="28"/>
      <c r="I10" s="28"/>
      <c r="J10" s="28"/>
      <c r="K10" s="1"/>
    </row>
    <row r="11" spans="1:11" s="10" customFormat="1" ht="30" customHeight="1" x14ac:dyDescent="0.25">
      <c r="A11" s="28" t="s">
        <v>8</v>
      </c>
      <c r="B11" s="28"/>
      <c r="C11" s="28"/>
      <c r="D11" s="28"/>
      <c r="E11" s="28"/>
      <c r="F11" s="28"/>
      <c r="G11" s="28"/>
      <c r="H11" s="28"/>
      <c r="I11" s="28"/>
      <c r="J11" s="28"/>
      <c r="K11" s="9"/>
    </row>
    <row r="13" spans="1:11" x14ac:dyDescent="0.25">
      <c r="A13" s="22"/>
      <c r="B13" s="22"/>
      <c r="C13" s="22"/>
      <c r="D13" s="22"/>
      <c r="E13" s="22"/>
      <c r="F13" s="22"/>
      <c r="G13" s="22"/>
      <c r="H13" s="22"/>
      <c r="I13" s="22"/>
      <c r="J13" s="22"/>
    </row>
    <row r="14" spans="1:11" x14ac:dyDescent="0.25">
      <c r="A14" s="22"/>
      <c r="B14" s="22"/>
      <c r="C14" s="22"/>
      <c r="D14" s="22"/>
      <c r="E14" s="22"/>
      <c r="F14" s="22"/>
      <c r="G14" s="22"/>
      <c r="H14" s="22"/>
      <c r="I14" s="22"/>
      <c r="J14" s="22"/>
    </row>
  </sheetData>
  <mergeCells count="12">
    <mergeCell ref="A13:J14"/>
    <mergeCell ref="A8:J8"/>
    <mergeCell ref="A1:J1"/>
    <mergeCell ref="A2:B2"/>
    <mergeCell ref="C2:J2"/>
    <mergeCell ref="A3:B3"/>
    <mergeCell ref="C3:J3"/>
    <mergeCell ref="A4:J4"/>
    <mergeCell ref="A11:J11"/>
    <mergeCell ref="A10:J10"/>
    <mergeCell ref="B7:H7"/>
    <mergeCell ref="A9:J9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2026-10-01T08:50:13Z</dcterms:modified>
</cp:coreProperties>
</file>