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SmetaCentre\ВСЁ-2026\ИТ и связь\Тех. сопровождение\ИС модулей SAP\от СЦ\"/>
    </mc:Choice>
  </mc:AlternateContent>
  <bookViews>
    <workbookView xWindow="0" yWindow="-105" windowWidth="5865" windowHeight="9645" tabRatio="731"/>
  </bookViews>
  <sheets>
    <sheet name="РЦУ" sheetId="30" r:id="rId1"/>
  </sheets>
  <definedNames>
    <definedName name="_xlnm._FilterDatabase" localSheetId="0" hidden="1">РЦУ!$A$9:$J$12</definedName>
    <definedName name="_xlnm.Print_Area" localSheetId="0">РЦУ!$A$1:$K$27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30" l="1"/>
  <c r="K13" i="30" l="1"/>
  <c r="J12" i="30" l="1"/>
  <c r="J13" i="30"/>
  <c r="E11" i="30" l="1"/>
  <c r="K11" i="30" s="1"/>
  <c r="D11" i="30"/>
  <c r="J11" i="30" s="1"/>
  <c r="E10" i="30" l="1"/>
  <c r="K10" i="30" s="1"/>
  <c r="K14" i="30" s="1"/>
  <c r="D10" i="30"/>
  <c r="J10" i="30" s="1"/>
  <c r="J14" i="30" s="1"/>
  <c r="C15" i="30" s="1"/>
</calcChain>
</file>

<file path=xl/sharedStrings.xml><?xml version="1.0" encoding="utf-8"?>
<sst xmlns="http://schemas.openxmlformats.org/spreadsheetml/2006/main" count="39" uniqueCount="32">
  <si>
    <t>№ п.п.</t>
  </si>
  <si>
    <t>Ед. изм.</t>
  </si>
  <si>
    <t>Наименование участника:</t>
  </si>
  <si>
    <t>ИНН:</t>
  </si>
  <si>
    <t>Наименование сервиса</t>
  </si>
  <si>
    <t>чел-час</t>
  </si>
  <si>
    <t xml:space="preserve">Форма_ Расчет цены услуг
</t>
  </si>
  <si>
    <t>Количество**</t>
  </si>
  <si>
    <t>цена, руб. кроме того  НДС</t>
  </si>
  <si>
    <t>шт</t>
  </si>
  <si>
    <t>с 1 по 12 месяц начиная с 11-го рабочего дня от даты подписания Договора</t>
  </si>
  <si>
    <t xml:space="preserve"> с 13 по 24 месяц начиная с 11-го рабочего дня от даты подписания Договора</t>
  </si>
  <si>
    <t>ИТОГО</t>
  </si>
  <si>
    <t xml:space="preserve">Оказание услуг по поддержке информационной системы на базе SAP     </t>
  </si>
  <si>
    <t>Расчет цены услуг*</t>
  </si>
  <si>
    <t>Всего_предельная цена</t>
  </si>
  <si>
    <t>Запрос на изменения (в соответствиии с приложением №3 к Техническому заданию)</t>
  </si>
  <si>
    <t>Запрос на техническое сопровождение (в соответствиии с приложением №3 к Техническому заданию)</t>
  </si>
  <si>
    <t>Инцидент (в соответствиии с приложением №3 к Техническому заданию)</t>
  </si>
  <si>
    <t>Сервисный запрос (в соответствиии с приложением №3 к Техническому заданию)</t>
  </si>
  <si>
    <t>Итого за каждый период</t>
  </si>
  <si>
    <t>** Количество указано предельное, не более. 
Информация о предельном объеме имеет справочный характер и не налагает на Заказчика обязательств по заказу услуг в полном объёме, указанном в Приложении к Техническому заданию (Приложение №1 к Договору).</t>
  </si>
  <si>
    <t>Предельная цена за единицу</t>
  </si>
  <si>
    <t>Цена за единицу 
в руб., кроме того НДС</t>
  </si>
  <si>
    <t>с 13 по 24 месяц начиная с 11-го рабочего дня от даты подписания Договора</t>
  </si>
  <si>
    <t>На ЭТП форма должна быть размещена в папке «Коммерческая часть»</t>
  </si>
  <si>
    <t>*В цену включены все затраты, связанные с исполнением обязательств по Договору согласно Техническому Заданию (Приложение № 1 к Договору).</t>
  </si>
  <si>
    <t>Цена в руб., кроме того НДС (указанная цена услуг не включает НДС, начисляемый сверх стоимости услуг, в случаях, предусмотренных законодательством согласно НК РФ).</t>
  </si>
  <si>
    <t xml:space="preserve">Участнику  указать в графах 7, 9 (ячейки с желтой заливкой)  цену за единицу в руб.без НДС с округлением до целого значения, при этом стоимость, указанная в графе 7 не должна превышать стоимость из графы 6, а стоимость, указанная в графе 9 не должна превышать стоимость из графы 8, иначе в графах 10, 11 появится информация об ошибке. </t>
  </si>
  <si>
    <t xml:space="preserve"> 1. Стоимость Услуг, поручаемых по Инцидентам/Сервисным запросам, рассчитывается исходя из поручаемого количества Инцидентов/Сервисных запросов и ценовых параметров, установленных в настоящем Приложении № 2 к Договору, и фиксируется Заказчиком в системе Solution Manager.
Ежеквартальная стоимость фактически оказанных услуг по Инцидентам/Сервисным запросам за соответствующий период*** определяется исходя из объема фактически оказанных услуг, что подтверждается: 
- ежеквартальным отчетом Исполнителя по факту решения Инцидентов и Сервисных запросов (по форме Таблиц 1, 2 Приложения № 16 к Техническому заданию (Приложение № 1 к Договору)), 
и цены за единицу по такому Инциденту/Сервисному запросу, определенной в соответствии с настоящим Приложением № 2 к Договору, и условий, предусмотренных пп. 5.4.17-5.4.20 Приложения № 3 к Техническому заданию (Приложение № 1 к Договору).</t>
  </si>
  <si>
    <r>
      <t>2. Стоимость Услуг, поручаемых по каждому Запросу на изменение/Запросу на техническое сопровождение, рассчитывается исходя из согласованного с Заказчиком количества чел-часов и ценовых параметров, установленных в настоящем Приложении № 2 к Договору, и фиксируется Заказчиком в системе Solution Manager путем регистрации каждого Запроса на изменение/Запроса на техническое сопровождение.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Стоимость фактически оказанных услуг по каждому Запросу на изменение/Запросу на техническое сопровождение определяется исходя из фактически отработанного количества чел-часов по соответствующему Запросу на изменение/Запросу на техническое сопровождение, что подтверждается: 
- отчетом Исполнителя по факту выполнения Запроса на техническое сопровождение (по форме Таблицы 3 Приложения № 16 к Техническому заданию (Приложение № 1 к Договору));
- отчетом Исполнителя по факту оказания Услуг, выполненных по Запросу на изменение (по форме Таблицы 4 Приложения № 16 к Техническому заданию (Приложение № 1 к Договору)),
и цены за единицу чел-часа по такому Запросу на изменение/Запросу на техническое сопровождение, определенной в соответствии с настоящим Приложением № 2 к Договору, и условий, предусмотренных п.5.5.12 Приложения № 3 к Техническому заданию (Приложение № 1 к Договору).
- отчётом Исполнителя по факту выполнения Запроса на техническое сопровождение (по форме Приложения № 17 к Техническому заданию (Приложение № 1 к Договору)).
3. Исполнитель обязан включать в Акты оказанных услуг стоимость услуг, не превышающую наименьшую из нижеследующих по каждому соответствующему Запросу на изменение/Запросу на техническое сопровождение:
- стоимость, согласованную Сторонами до начала оказания услуг;
- стоимость фактически оказанных Услуг по окончании оказания Услуг.
При этом Стороны особо оговорили:
- в Актах оказанных услуг отражается стоимость оказанных услуг, определяемая в соответствии с вышеуказанными условиями  и п.3 настоящего Приложения № 2 к Договору.
- корректировка ранее согласованных Заказчиком объемов и стоимости Услуг (в рамках проектирования и оценки Запросов согласно п.2.2 Приложения № 3 к Приложению № 1 к Договору) по Запросам на изменение/Запросам на техническое сопровождение в части уточнения объемов и стоимости Услуг не требуется.</t>
    </r>
  </si>
  <si>
    <t>4. Конечная (итоговая) стоимость Услуг по Договору складывается из стоимости фактически оказанных Услуг по каждому Запросу на изменение, Запросу на техническое сопровождение, определяемой в соответствии с условиями пп.2,3 настоящего Приложения № 2 к Договору и стоимости Услуг за каждый квартал, определяемой в соответствии с условиями п. 1 настоящего Приложения № 2 к Договору. При этом заключение Сторонами Дополнительного соглашения к Договору не требуется.
***с учетом норм п.п. 3, 6 и 7 ст. 2 Федерального закона от 03.06.2011 N107-ФЗ "Об исчислении времени" кварталом является период времени: 
- первый период – с даты заключения (подписания) Договора по 31.12.2026 г.
- каждый последующий период равен трем календарным месяцам, исчисляемым с даты окончания предыдущего периода, в течение которого Исполнитель оказывал Услуги.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</si>
</sst>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12" fillId="0" borderId="0"/>
  </cellStyleXfs>
  <cellXfs count="56">
    <xf numFmtId="0" fontId="0" fillId="0" borderId="0" xfId="0"/>
    <xf numFmtId="0" fontId="3" fillId="4" borderId="0" xfId="0" applyFont="1" applyFill="1" applyProtection="1">
      <protection locked="0"/>
    </xf>
    <xf numFmtId="3" fontId="11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/>
    <xf numFmtId="0" fontId="7" fillId="0" borderId="0" xfId="0" applyFont="1" applyBorder="1" applyAlignment="1" applyProtection="1"/>
    <xf numFmtId="0" fontId="7" fillId="0" borderId="0" xfId="0" applyFont="1" applyBorder="1" applyAlignment="1" applyProtection="1">
      <alignment horizontal="right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vertical="center" wrapText="1"/>
    </xf>
    <xf numFmtId="164" fontId="3" fillId="0" borderId="1" xfId="5" applyNumberFormat="1" applyFont="1" applyBorder="1" applyAlignment="1" applyProtection="1">
      <alignment horizontal="center" vertical="center"/>
    </xf>
    <xf numFmtId="164" fontId="8" fillId="0" borderId="0" xfId="5" applyNumberFormat="1" applyFont="1" applyBorder="1" applyAlignment="1" applyProtection="1">
      <alignment horizontal="center" vertical="center"/>
    </xf>
    <xf numFmtId="0" fontId="8" fillId="0" borderId="0" xfId="0" applyFont="1" applyProtection="1"/>
    <xf numFmtId="0" fontId="3" fillId="0" borderId="3" xfId="1" applyFont="1" applyFill="1" applyBorder="1" applyAlignment="1" applyProtection="1">
      <alignment vertical="center" wrapText="1"/>
    </xf>
    <xf numFmtId="0" fontId="3" fillId="3" borderId="3" xfId="1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164" fontId="6" fillId="0" borderId="0" xfId="5" applyNumberFormat="1" applyFont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vertical="center" wrapText="1"/>
    </xf>
    <xf numFmtId="3" fontId="3" fillId="0" borderId="1" xfId="1" applyNumberFormat="1" applyFont="1" applyFill="1" applyBorder="1" applyAlignment="1" applyProtection="1">
      <alignment horizontal="center" vertical="center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3" fontId="3" fillId="3" borderId="0" xfId="1" applyNumberFormat="1" applyFont="1" applyFill="1" applyBorder="1" applyAlignment="1" applyProtection="1">
      <alignment horizontal="center" vertical="center"/>
    </xf>
    <xf numFmtId="164" fontId="6" fillId="0" borderId="0" xfId="5" applyNumberFormat="1" applyFont="1" applyBorder="1" applyAlignment="1" applyProtection="1">
      <alignment horizontal="center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center"/>
    </xf>
    <xf numFmtId="164" fontId="6" fillId="0" borderId="0" xfId="5" applyNumberFormat="1" applyFont="1" applyAlignment="1" applyProtection="1">
      <alignment horizontal="center"/>
    </xf>
    <xf numFmtId="0" fontId="6" fillId="4" borderId="0" xfId="0" applyFont="1" applyFill="1" applyProtection="1">
      <protection locked="0"/>
    </xf>
    <xf numFmtId="0" fontId="13" fillId="0" borderId="0" xfId="6" applyFont="1" applyProtection="1"/>
    <xf numFmtId="0" fontId="14" fillId="0" borderId="0" xfId="6" applyFont="1" applyProtection="1"/>
    <xf numFmtId="0" fontId="14" fillId="0" borderId="0" xfId="6" applyFont="1" applyFill="1" applyProtection="1"/>
    <xf numFmtId="0" fontId="13" fillId="0" borderId="0" xfId="6" applyFont="1" applyFill="1" applyProtection="1"/>
    <xf numFmtId="0" fontId="15" fillId="0" borderId="0" xfId="6" applyFont="1" applyProtection="1"/>
    <xf numFmtId="0" fontId="9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top" wrapText="1"/>
    </xf>
    <xf numFmtId="0" fontId="6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center" wrapText="1"/>
    </xf>
    <xf numFmtId="49" fontId="11" fillId="0" borderId="2" xfId="1" applyNumberFormat="1" applyFont="1" applyFill="1" applyBorder="1" applyAlignment="1" applyProtection="1">
      <alignment horizontal="right" vertical="center" wrapText="1"/>
    </xf>
    <xf numFmtId="49" fontId="11" fillId="0" borderId="3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right" vertical="center" wrapText="1"/>
    </xf>
    <xf numFmtId="0" fontId="11" fillId="3" borderId="5" xfId="1" applyFont="1" applyFill="1" applyBorder="1" applyAlignment="1" applyProtection="1">
      <alignment horizontal="right" vertical="center" wrapText="1"/>
    </xf>
    <xf numFmtId="0" fontId="16" fillId="0" borderId="0" xfId="0" applyFont="1" applyAlignment="1" applyProtection="1">
      <alignment horizontal="left" vertical="top" wrapText="1"/>
    </xf>
    <xf numFmtId="0" fontId="9" fillId="0" borderId="0" xfId="0" applyFont="1" applyAlignment="1" applyProtection="1">
      <alignment horizontal="left" vertical="top" wrapText="1"/>
    </xf>
    <xf numFmtId="2" fontId="3" fillId="0" borderId="0" xfId="0" applyNumberFormat="1" applyFont="1" applyAlignment="1" applyProtection="1">
      <alignment horizontal="left" vertical="center" wrapText="1"/>
    </xf>
    <xf numFmtId="2" fontId="3" fillId="0" borderId="0" xfId="0" applyNumberFormat="1" applyFont="1" applyAlignment="1" applyProtection="1">
      <alignment vertical="center" wrapText="1"/>
    </xf>
    <xf numFmtId="0" fontId="10" fillId="0" borderId="1" xfId="5" applyNumberFormat="1" applyFont="1" applyFill="1" applyBorder="1" applyAlignment="1" applyProtection="1">
      <alignment horizontal="right" vertical="center" wrapText="1"/>
    </xf>
  </cellXfs>
  <cellStyles count="7">
    <cellStyle name="Normal_смета_к дог 45А_03_03_Азев с НДС" xfId="2"/>
    <cellStyle name="Обычный" xfId="0" builtinId="0"/>
    <cellStyle name="Обычный 11 2" xfId="4"/>
    <cellStyle name="Обычный 15" xfId="3"/>
    <cellStyle name="Обычный 2 2 2" xfId="1"/>
    <cellStyle name="Обычный 3" xfId="6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A10" zoomScale="80" zoomScaleNormal="80" zoomScaleSheetLayoutView="80" workbookViewId="0">
      <selection activeCell="A21" sqref="A21:K21"/>
    </sheetView>
  </sheetViews>
  <sheetFormatPr defaultColWidth="8.85546875" defaultRowHeight="15.75" x14ac:dyDescent="0.25"/>
  <cols>
    <col min="1" max="1" width="5.28515625" style="3" customWidth="1"/>
    <col min="2" max="2" width="64.5703125" style="3" customWidth="1"/>
    <col min="3" max="3" width="10.7109375" style="3" customWidth="1"/>
    <col min="4" max="6" width="28.42578125" style="3" customWidth="1"/>
    <col min="7" max="9" width="28.42578125" style="28" customWidth="1"/>
    <col min="10" max="10" width="28.42578125" style="29" customWidth="1"/>
    <col min="11" max="11" width="28.42578125" style="3" customWidth="1"/>
    <col min="12" max="16384" width="8.85546875" style="3"/>
  </cols>
  <sheetData>
    <row r="1" spans="1:19" ht="18.75" customHeight="1" x14ac:dyDescent="0.25">
      <c r="A1" s="39" t="s">
        <v>6</v>
      </c>
      <c r="B1" s="39"/>
      <c r="G1" s="3"/>
      <c r="H1" s="3"/>
      <c r="I1" s="3"/>
      <c r="J1" s="3"/>
    </row>
    <row r="2" spans="1:19" x14ac:dyDescent="0.25">
      <c r="A2" s="1" t="s">
        <v>2</v>
      </c>
      <c r="B2" s="30"/>
      <c r="G2" s="3"/>
      <c r="H2" s="3"/>
      <c r="I2" s="3"/>
      <c r="J2" s="3"/>
    </row>
    <row r="3" spans="1:19" x14ac:dyDescent="0.25">
      <c r="A3" s="1" t="s">
        <v>3</v>
      </c>
      <c r="B3" s="30"/>
      <c r="G3" s="3"/>
      <c r="H3" s="3"/>
      <c r="I3" s="3"/>
      <c r="J3" s="3"/>
    </row>
    <row r="4" spans="1:19" x14ac:dyDescent="0.25">
      <c r="A4" s="41" t="s">
        <v>14</v>
      </c>
      <c r="B4" s="41"/>
      <c r="C4" s="41"/>
      <c r="D4" s="41"/>
      <c r="E4" s="41"/>
      <c r="F4" s="41"/>
      <c r="G4" s="41"/>
      <c r="H4" s="41"/>
      <c r="I4" s="41"/>
      <c r="J4" s="41"/>
    </row>
    <row r="5" spans="1:19" ht="22.9" customHeight="1" x14ac:dyDescent="0.25">
      <c r="A5" s="42" t="s">
        <v>13</v>
      </c>
      <c r="B5" s="42"/>
      <c r="C5" s="42"/>
      <c r="D5" s="42"/>
      <c r="E5" s="42"/>
      <c r="F5" s="42"/>
      <c r="G5" s="42"/>
      <c r="H5" s="42"/>
      <c r="I5" s="42"/>
      <c r="J5" s="42"/>
    </row>
    <row r="6" spans="1:19" ht="13.15" customHeight="1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</row>
    <row r="7" spans="1:19" ht="37.9" customHeight="1" x14ac:dyDescent="0.25">
      <c r="B7" s="4"/>
      <c r="C7" s="5" t="s">
        <v>8</v>
      </c>
      <c r="D7" s="45" t="s">
        <v>7</v>
      </c>
      <c r="E7" s="45"/>
      <c r="F7" s="47" t="s">
        <v>10</v>
      </c>
      <c r="G7" s="48"/>
      <c r="H7" s="47" t="s">
        <v>24</v>
      </c>
      <c r="I7" s="48"/>
      <c r="J7" s="46" t="s">
        <v>12</v>
      </c>
      <c r="K7" s="46"/>
    </row>
    <row r="8" spans="1:19" ht="47.25" x14ac:dyDescent="0.25">
      <c r="A8" s="6" t="s">
        <v>0</v>
      </c>
      <c r="B8" s="7" t="s">
        <v>4</v>
      </c>
      <c r="C8" s="7" t="s">
        <v>1</v>
      </c>
      <c r="D8" s="7" t="s">
        <v>10</v>
      </c>
      <c r="E8" s="8" t="s">
        <v>11</v>
      </c>
      <c r="F8" s="8" t="s">
        <v>22</v>
      </c>
      <c r="G8" s="8" t="s">
        <v>23</v>
      </c>
      <c r="H8" s="8" t="s">
        <v>22</v>
      </c>
      <c r="I8" s="8" t="s">
        <v>23</v>
      </c>
      <c r="J8" s="7" t="s">
        <v>10</v>
      </c>
      <c r="K8" s="7" t="s">
        <v>11</v>
      </c>
    </row>
    <row r="9" spans="1:19" x14ac:dyDescent="0.25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1"/>
      <c r="M9" s="11"/>
      <c r="N9" s="11"/>
      <c r="O9" s="11"/>
      <c r="P9" s="11"/>
      <c r="Q9" s="11"/>
      <c r="R9" s="11"/>
      <c r="S9" s="11"/>
    </row>
    <row r="10" spans="1:19" s="15" customFormat="1" ht="30.6" customHeight="1" x14ac:dyDescent="0.25">
      <c r="A10" s="19">
        <v>1</v>
      </c>
      <c r="B10" s="12" t="s">
        <v>18</v>
      </c>
      <c r="C10" s="10" t="s">
        <v>9</v>
      </c>
      <c r="D10" s="10">
        <f>150*4</f>
        <v>600</v>
      </c>
      <c r="E10" s="10">
        <f>150*4</f>
        <v>600</v>
      </c>
      <c r="F10" s="10">
        <v>2520</v>
      </c>
      <c r="G10" s="2"/>
      <c r="H10" s="22">
        <v>2646</v>
      </c>
      <c r="I10" s="2"/>
      <c r="J10" s="13">
        <f>IF(G10&lt;=F10,G10*D10,"ошибка")</f>
        <v>0</v>
      </c>
      <c r="K10" s="13">
        <f t="shared" ref="K10:K13" si="0">IF(I10&lt;=H10,E10*I10,"ошибка")</f>
        <v>0</v>
      </c>
      <c r="L10" s="14"/>
      <c r="M10" s="14"/>
      <c r="N10" s="14"/>
      <c r="O10" s="14"/>
      <c r="P10" s="14"/>
      <c r="Q10" s="14"/>
      <c r="R10" s="14"/>
      <c r="S10" s="14"/>
    </row>
    <row r="11" spans="1:19" s="15" customFormat="1" ht="30.6" customHeight="1" x14ac:dyDescent="0.25">
      <c r="A11" s="19">
        <v>2</v>
      </c>
      <c r="B11" s="16" t="s">
        <v>19</v>
      </c>
      <c r="C11" s="10" t="s">
        <v>9</v>
      </c>
      <c r="D11" s="10">
        <f>150*4</f>
        <v>600</v>
      </c>
      <c r="E11" s="10">
        <f>150*4</f>
        <v>600</v>
      </c>
      <c r="F11" s="10">
        <v>2520</v>
      </c>
      <c r="G11" s="2"/>
      <c r="H11" s="22">
        <v>2646</v>
      </c>
      <c r="I11" s="2"/>
      <c r="J11" s="13">
        <f t="shared" ref="J11:J13" si="1">IF(G11&lt;=F11,G11*D11,"ошибка")</f>
        <v>0</v>
      </c>
      <c r="K11" s="13">
        <f>IF(I11&lt;=H11,E11*I11,"ошибка")</f>
        <v>0</v>
      </c>
      <c r="L11" s="14"/>
      <c r="M11" s="14"/>
      <c r="N11" s="14"/>
      <c r="O11" s="14"/>
      <c r="P11" s="14"/>
      <c r="Q11" s="14"/>
      <c r="R11" s="14"/>
      <c r="S11" s="14"/>
    </row>
    <row r="12" spans="1:19" ht="38.25" customHeight="1" x14ac:dyDescent="0.25">
      <c r="A12" s="38">
        <v>3</v>
      </c>
      <c r="B12" s="17" t="s">
        <v>16</v>
      </c>
      <c r="C12" s="18" t="s">
        <v>5</v>
      </c>
      <c r="D12" s="19">
        <v>2000</v>
      </c>
      <c r="E12" s="19">
        <v>2000</v>
      </c>
      <c r="F12" s="19">
        <v>3150</v>
      </c>
      <c r="G12" s="2"/>
      <c r="H12" s="22">
        <v>3308</v>
      </c>
      <c r="I12" s="2"/>
      <c r="J12" s="13">
        <f t="shared" si="1"/>
        <v>0</v>
      </c>
      <c r="K12" s="13">
        <f>IF(I12&lt;=H12,E12*I12,"ошибка")</f>
        <v>0</v>
      </c>
      <c r="L12" s="20"/>
      <c r="M12" s="20"/>
      <c r="N12" s="20"/>
      <c r="O12" s="20"/>
      <c r="P12" s="20"/>
      <c r="Q12" s="20"/>
      <c r="R12" s="20"/>
      <c r="S12" s="20"/>
    </row>
    <row r="13" spans="1:19" ht="38.25" customHeight="1" x14ac:dyDescent="0.25">
      <c r="A13" s="38">
        <v>4</v>
      </c>
      <c r="B13" s="21" t="s">
        <v>17</v>
      </c>
      <c r="C13" s="18" t="s">
        <v>5</v>
      </c>
      <c r="D13" s="19">
        <v>200</v>
      </c>
      <c r="E13" s="19">
        <v>200</v>
      </c>
      <c r="F13" s="19">
        <v>3150</v>
      </c>
      <c r="G13" s="2"/>
      <c r="H13" s="22">
        <v>3308</v>
      </c>
      <c r="I13" s="2"/>
      <c r="J13" s="13">
        <f t="shared" si="1"/>
        <v>0</v>
      </c>
      <c r="K13" s="13">
        <f t="shared" si="0"/>
        <v>0</v>
      </c>
      <c r="L13" s="20"/>
      <c r="M13" s="20"/>
      <c r="N13" s="20"/>
      <c r="O13" s="20"/>
      <c r="P13" s="20"/>
      <c r="Q13" s="20"/>
      <c r="R13" s="20"/>
      <c r="S13" s="20"/>
    </row>
    <row r="14" spans="1:19" x14ac:dyDescent="0.25">
      <c r="A14" s="49" t="s">
        <v>20</v>
      </c>
      <c r="B14" s="50"/>
      <c r="C14" s="18"/>
      <c r="D14" s="19"/>
      <c r="E14" s="19"/>
      <c r="F14" s="19"/>
      <c r="G14" s="22"/>
      <c r="H14" s="22"/>
      <c r="I14" s="22"/>
      <c r="J14" s="13">
        <f>SUM(J10:J13)</f>
        <v>0</v>
      </c>
      <c r="K14" s="13">
        <f>SUM(K10:K13)</f>
        <v>0</v>
      </c>
      <c r="L14" s="20"/>
      <c r="M14" s="20"/>
      <c r="N14" s="20"/>
      <c r="O14" s="20"/>
      <c r="P14" s="20"/>
      <c r="Q14" s="20"/>
      <c r="R14" s="20"/>
      <c r="S14" s="20"/>
    </row>
    <row r="15" spans="1:19" ht="19.899999999999999" customHeight="1" x14ac:dyDescent="0.25">
      <c r="A15" s="43" t="s">
        <v>15</v>
      </c>
      <c r="B15" s="44"/>
      <c r="C15" s="55">
        <f>J14+K14</f>
        <v>0</v>
      </c>
      <c r="D15" s="55"/>
      <c r="E15" s="55"/>
      <c r="F15" s="55"/>
      <c r="G15" s="55"/>
      <c r="H15" s="55"/>
      <c r="I15" s="55"/>
      <c r="J15" s="55"/>
      <c r="K15" s="55"/>
    </row>
    <row r="16" spans="1:19" x14ac:dyDescent="0.25">
      <c r="A16" s="23"/>
      <c r="B16" s="23"/>
      <c r="C16" s="24"/>
      <c r="D16" s="24"/>
      <c r="E16" s="24"/>
      <c r="F16" s="24"/>
      <c r="G16" s="25"/>
      <c r="H16" s="25"/>
      <c r="I16" s="25"/>
      <c r="J16" s="26"/>
    </row>
    <row r="17" spans="1:29" ht="15.4" customHeight="1" x14ac:dyDescent="0.25">
      <c r="A17" s="40" t="s">
        <v>26</v>
      </c>
      <c r="B17" s="40"/>
      <c r="C17" s="40"/>
      <c r="D17" s="40"/>
      <c r="E17" s="40"/>
      <c r="F17" s="40"/>
      <c r="G17" s="40"/>
      <c r="H17" s="40"/>
      <c r="I17" s="40"/>
      <c r="J17" s="40"/>
      <c r="K17" s="27"/>
    </row>
    <row r="18" spans="1:29" ht="36.950000000000003" customHeight="1" x14ac:dyDescent="0.25">
      <c r="A18" s="54" t="s">
        <v>21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29" ht="138" customHeight="1" x14ac:dyDescent="0.25">
      <c r="A19" s="54" t="s">
        <v>29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29" ht="286.5" customHeight="1" x14ac:dyDescent="0.25">
      <c r="A20" s="54" t="s">
        <v>30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29" ht="111.75" customHeight="1" x14ac:dyDescent="0.25">
      <c r="A21" s="53" t="s">
        <v>31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29" ht="37.9" customHeight="1" x14ac:dyDescent="0.25">
      <c r="A22" s="52" t="s">
        <v>28</v>
      </c>
      <c r="B22" s="52"/>
      <c r="C22" s="52"/>
      <c r="D22" s="52"/>
      <c r="E22" s="52"/>
      <c r="F22" s="52"/>
      <c r="G22" s="52"/>
      <c r="H22" s="52"/>
      <c r="I22" s="52"/>
      <c r="J22" s="52"/>
    </row>
    <row r="23" spans="1:29" ht="16.149999999999999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</row>
    <row r="24" spans="1:29" s="31" customFormat="1" ht="21" customHeight="1" x14ac:dyDescent="0.3">
      <c r="A24" s="51" t="s">
        <v>27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32"/>
      <c r="M24" s="32"/>
      <c r="N24" s="33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C24" s="34"/>
    </row>
    <row r="25" spans="1:29" s="31" customFormat="1" ht="15.6" customHeight="1" x14ac:dyDescent="0.35">
      <c r="B25" s="35"/>
      <c r="C25" s="32"/>
      <c r="D25" s="32"/>
      <c r="E25" s="32"/>
      <c r="F25" s="32"/>
      <c r="G25" s="32"/>
      <c r="H25" s="32"/>
      <c r="I25" s="32"/>
      <c r="J25" s="33"/>
      <c r="K25" s="32"/>
      <c r="L25" s="32"/>
      <c r="M25" s="32"/>
      <c r="N25" s="33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C25" s="34"/>
    </row>
    <row r="26" spans="1:29" s="31" customFormat="1" ht="21.6" customHeight="1" x14ac:dyDescent="0.3">
      <c r="A26" s="52" t="s">
        <v>25</v>
      </c>
      <c r="B26" s="52"/>
      <c r="C26" s="52"/>
      <c r="D26" s="52"/>
      <c r="E26" s="52"/>
      <c r="F26" s="52"/>
      <c r="G26" s="52"/>
      <c r="H26" s="36"/>
      <c r="I26" s="36"/>
      <c r="J26" s="36"/>
      <c r="K26" s="36"/>
      <c r="L26" s="36"/>
      <c r="M26" s="32"/>
      <c r="N26" s="33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C26" s="34"/>
    </row>
  </sheetData>
  <sheetProtection selectLockedCells="1"/>
  <mergeCells count="18">
    <mergeCell ref="A24:K24"/>
    <mergeCell ref="A26:G26"/>
    <mergeCell ref="A21:K21"/>
    <mergeCell ref="A19:K19"/>
    <mergeCell ref="C15:K15"/>
    <mergeCell ref="A22:J22"/>
    <mergeCell ref="A20:K20"/>
    <mergeCell ref="A18:K18"/>
    <mergeCell ref="A1:B1"/>
    <mergeCell ref="A17:J17"/>
    <mergeCell ref="A4:J4"/>
    <mergeCell ref="A5:J5"/>
    <mergeCell ref="A15:B15"/>
    <mergeCell ref="D7:E7"/>
    <mergeCell ref="J7:K7"/>
    <mergeCell ref="F7:G7"/>
    <mergeCell ref="A14:B14"/>
    <mergeCell ref="H7:I7"/>
  </mergeCells>
  <pageMargins left="0.51181102362204722" right="0.51181102362204722" top="0.35433070866141736" bottom="0.35433070866141736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РЦУ</vt:lpstr>
      <vt:lpstr>РЦУ!Область_печати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Tikhonov Anton</dc:creator>
  <cp:lastModifiedBy>Pushkareva Polina Alexeevna</cp:lastModifiedBy>
  <cp:lastPrinted>2020-03-04T06:49:44Z</cp:lastPrinted>
  <dcterms:created xsi:type="dcterms:W3CDTF">2019-10-02T04:20:00Z</dcterms:created>
  <dcterms:modified xsi:type="dcterms:W3CDTF">2026-09-10T04:23:57Z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c3b1a5-3e25-4525-b923-a0572e679d8b_Enabled">
    <vt:lpwstr>True</vt:lpwstr>
  </property>
  <property fmtid="{D5CDD505-2E9C-101B-9397-08002B2CF9AE}" pid="3" name="MSIP_Label_65c3b1a5-3e25-4525-b923-a0572e679d8b_SiteId">
    <vt:lpwstr>62a9c2c8-8b09-43be-a7fb-9a87875714a9</vt:lpwstr>
  </property>
  <property fmtid="{D5CDD505-2E9C-101B-9397-08002B2CF9AE}" pid="4" name="MSIP_Label_65c3b1a5-3e25-4525-b923-a0572e679d8b_Owner">
    <vt:lpwstr>anton.tikhonov@fortum.com</vt:lpwstr>
  </property>
  <property fmtid="{D5CDD505-2E9C-101B-9397-08002B2CF9AE}" pid="5" name="MSIP_Label_65c3b1a5-3e25-4525-b923-a0572e679d8b_SetDate">
    <vt:lpwstr>2019-10-02T04:38:33.2893426Z</vt:lpwstr>
  </property>
  <property fmtid="{D5CDD505-2E9C-101B-9397-08002B2CF9AE}" pid="6" name="MSIP_Label_65c3b1a5-3e25-4525-b923-a0572e679d8b_Name">
    <vt:lpwstr>Internal</vt:lpwstr>
  </property>
  <property fmtid="{D5CDD505-2E9C-101B-9397-08002B2CF9AE}" pid="7" name="MSIP_Label_65c3b1a5-3e25-4525-b923-a0572e679d8b_Application">
    <vt:lpwstr>Microsoft Azure Information Protection</vt:lpwstr>
  </property>
  <property fmtid="{D5CDD505-2E9C-101B-9397-08002B2CF9AE}" pid="8" name="MSIP_Label_65c3b1a5-3e25-4525-b923-a0572e679d8b_ActionId">
    <vt:lpwstr>1ad2de71-e2dc-4bde-9c39-24baa1fe7d5c</vt:lpwstr>
  </property>
  <property fmtid="{D5CDD505-2E9C-101B-9397-08002B2CF9AE}" pid="9" name="MSIP_Label_65c3b1a5-3e25-4525-b923-a0572e679d8b_Extended_MSFT_Method">
    <vt:lpwstr>Automatic</vt:lpwstr>
  </property>
  <property fmtid="{D5CDD505-2E9C-101B-9397-08002B2CF9AE}" pid="10" name="MSIP_Label_f45044c0-b6aa-4b2b-834d-65c9ef8bb134_Enabled">
    <vt:lpwstr>True</vt:lpwstr>
  </property>
  <property fmtid="{D5CDD505-2E9C-101B-9397-08002B2CF9AE}" pid="11" name="MSIP_Label_f45044c0-b6aa-4b2b-834d-65c9ef8bb134_SiteId">
    <vt:lpwstr>62a9c2c8-8b09-43be-a7fb-9a87875714a9</vt:lpwstr>
  </property>
  <property fmtid="{D5CDD505-2E9C-101B-9397-08002B2CF9AE}" pid="12" name="MSIP_Label_f45044c0-b6aa-4b2b-834d-65c9ef8bb134_Owner">
    <vt:lpwstr>anton.tikhonov@fortum.com</vt:lpwstr>
  </property>
  <property fmtid="{D5CDD505-2E9C-101B-9397-08002B2CF9AE}" pid="13" name="MSIP_Label_f45044c0-b6aa-4b2b-834d-65c9ef8bb134_SetDate">
    <vt:lpwstr>2019-10-02T04:38:33.2893426Z</vt:lpwstr>
  </property>
  <property fmtid="{D5CDD505-2E9C-101B-9397-08002B2CF9AE}" pid="14" name="MSIP_Label_f45044c0-b6aa-4b2b-834d-65c9ef8bb134_Name">
    <vt:lpwstr>Hide Visual Label</vt:lpwstr>
  </property>
  <property fmtid="{D5CDD505-2E9C-101B-9397-08002B2CF9AE}" pid="15" name="MSIP_Label_f45044c0-b6aa-4b2b-834d-65c9ef8bb134_Application">
    <vt:lpwstr>Microsoft Azure Information Protection</vt:lpwstr>
  </property>
  <property fmtid="{D5CDD505-2E9C-101B-9397-08002B2CF9AE}" pid="16" name="MSIP_Label_f45044c0-b6aa-4b2b-834d-65c9ef8bb134_ActionId">
    <vt:lpwstr>1ad2de71-e2dc-4bde-9c39-24baa1fe7d5c</vt:lpwstr>
  </property>
  <property fmtid="{D5CDD505-2E9C-101B-9397-08002B2CF9AE}" pid="17" name="MSIP_Label_f45044c0-b6aa-4b2b-834d-65c9ef8bb134_Parent">
    <vt:lpwstr>65c3b1a5-3e25-4525-b923-a0572e679d8b</vt:lpwstr>
  </property>
  <property fmtid="{D5CDD505-2E9C-101B-9397-08002B2CF9AE}" pid="18" name="MSIP_Label_f45044c0-b6aa-4b2b-834d-65c9ef8bb134_Extended_MSFT_Method">
    <vt:lpwstr>Automatic</vt:lpwstr>
  </property>
  <property fmtid="{D5CDD505-2E9C-101B-9397-08002B2CF9AE}" pid="19" name="Sensitivity">
    <vt:lpwstr>Internal Hide Visual Label</vt:lpwstr>
  </property>
  <property fmtid="{D5CDD505-2E9C-101B-9397-08002B2CF9AE}" pid="20" name="_NewReviewCycle">
    <vt:lpwstr/>
  </property>
</Properties>
</file>