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yagelskiiAE\Desktop\"/>
    </mc:Choice>
  </mc:AlternateContent>
  <xr:revisionPtr revIDLastSave="0" documentId="8_{00C3A5F2-A74C-4B92-ABFF-4C918463E5E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анализ цен" sheetId="11" r:id="rId1"/>
  </sheets>
  <definedNames>
    <definedName name="_xlnm.Print_Area" localSheetId="0">'анализ цен'!$A$1:$K$9</definedName>
  </definedNames>
  <calcPr calcId="191029" refMode="R1C1"/>
</workbook>
</file>

<file path=xl/calcChain.xml><?xml version="1.0" encoding="utf-8"?>
<calcChain xmlns="http://schemas.openxmlformats.org/spreadsheetml/2006/main">
  <c r="H6" i="11" l="1"/>
  <c r="G6" i="11"/>
  <c r="E6" i="11" l="1"/>
  <c r="F6" i="11" l="1"/>
  <c r="J6" i="11" l="1"/>
  <c r="K6" i="11" l="1"/>
  <c r="K7" i="11" l="1"/>
</calcChain>
</file>

<file path=xl/sharedStrings.xml><?xml version="1.0" encoding="utf-8"?>
<sst xmlns="http://schemas.openxmlformats.org/spreadsheetml/2006/main" count="17" uniqueCount="17">
  <si>
    <t>№ п/п</t>
  </si>
  <si>
    <t xml:space="preserve">Наименование </t>
  </si>
  <si>
    <t>Наименование организаций/ценовые предложения</t>
  </si>
  <si>
    <t>Начальная (максимальная) цена (НМЦ), руб.</t>
  </si>
  <si>
    <t>Общая сумма с учетом количества, руб.</t>
  </si>
  <si>
    <t>Цена 
руб.без НДС</t>
  </si>
  <si>
    <t xml:space="preserve">Анализ формирования начальной (max) цены </t>
  </si>
  <si>
    <r>
      <t>Цена Х</t>
    </r>
    <r>
      <rPr>
        <b/>
        <sz val="10"/>
        <rFont val="Times New Roman"/>
        <family val="1"/>
        <charset val="204"/>
      </rPr>
      <t>1</t>
    </r>
  </si>
  <si>
    <t>Цена Х3</t>
  </si>
  <si>
    <t>Цена Х2</t>
  </si>
  <si>
    <t>Плановая цена Цпл=Ц*Iр 
(Iр - индекс-дефлятор (индекс потребительских цен) на 2026 год), руб.</t>
  </si>
  <si>
    <t>Кол-во, шт.</t>
  </si>
  <si>
    <t>ранее не приобреталось</t>
  </si>
  <si>
    <t>Цена по результатам проведенных закупок в 2025г. (Ц), руб.</t>
  </si>
  <si>
    <t xml:space="preserve">Выполнение работ по организации системы информационного обмена данными между филиалом АО «ТГК-16» —«Нижнекамская ТЭЦ(ПТК-1)» и сторонними организациями </t>
  </si>
  <si>
    <t>Минимальная цена  (Црын. = ∑Хn/n), руб.</t>
  </si>
  <si>
    <t>В качестве начальной максимальной цены выбрана минимальная цена на основании 3-х ТКП от потенциальных участников закупочной процедуры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</si>
</sst>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>
      <alignment horizontal="left"/>
    </xf>
    <xf numFmtId="0" fontId="5" fillId="0" borderId="0"/>
    <xf numFmtId="0" fontId="6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top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top" wrapText="1"/>
    </xf>
    <xf numFmtId="4" fontId="9" fillId="2" borderId="4" xfId="0" applyNumberFormat="1" applyFont="1" applyFill="1" applyBorder="1" applyAlignment="1">
      <alignment horizontal="center" vertical="top" wrapText="1"/>
    </xf>
  </cellXfs>
  <cellStyles count="9">
    <cellStyle name="Excel Built-in Normal" xfId="5" xr:uid="{00000000-0005-0000-0000-000000000000}"/>
    <cellStyle name="Денежный 2" xfId="3" xr:uid="{00000000-0005-0000-0000-000002000000}"/>
    <cellStyle name="Обычный" xfId="0" builtinId="0"/>
    <cellStyle name="Обычный 2" xfId="1" xr:uid="{00000000-0005-0000-0000-000004000000}"/>
    <cellStyle name="Обычный 3" xfId="2" xr:uid="{00000000-0005-0000-0000-000005000000}"/>
    <cellStyle name="Обычный 4" xfId="4" xr:uid="{00000000-0005-0000-0000-000006000000}"/>
    <cellStyle name="Обычный 5" xfId="6" xr:uid="{00000000-0005-0000-0000-000007000000}"/>
    <cellStyle name="Обычный 6" xfId="8" xr:uid="{00000000-0005-0000-0000-000008000000}"/>
    <cellStyle name="Стиль 1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"/>
  <sheetViews>
    <sheetView tabSelected="1" view="pageBreakPreview" zoomScaleNormal="100" zoomScaleSheetLayoutView="100" workbookViewId="0">
      <selection activeCell="G4" sqref="G4:G5"/>
    </sheetView>
  </sheetViews>
  <sheetFormatPr defaultRowHeight="15" x14ac:dyDescent="0.25"/>
  <cols>
    <col min="1" max="1" width="6.85546875" style="1" customWidth="1"/>
    <col min="2" max="2" width="41.7109375" style="1" customWidth="1"/>
    <col min="3" max="3" width="9.42578125" style="3" customWidth="1"/>
    <col min="4" max="4" width="16.42578125" style="4" customWidth="1"/>
    <col min="5" max="5" width="16.28515625" style="2" customWidth="1"/>
    <col min="6" max="6" width="18.28515625" style="2" customWidth="1"/>
    <col min="7" max="7" width="18" style="2" customWidth="1"/>
    <col min="8" max="8" width="17.7109375" style="2" customWidth="1"/>
    <col min="9" max="9" width="23.7109375" style="1" customWidth="1"/>
    <col min="10" max="10" width="16.140625" style="1" customWidth="1"/>
    <col min="11" max="11" width="17.140625" style="1" customWidth="1"/>
    <col min="12" max="13" width="9.140625" hidden="1" customWidth="1"/>
  </cols>
  <sheetData>
    <row r="2" spans="1:11" ht="18.75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9.25" customHeight="1" x14ac:dyDescent="0.25">
      <c r="A3" s="18" t="s">
        <v>0</v>
      </c>
      <c r="B3" s="18" t="s">
        <v>1</v>
      </c>
      <c r="C3" s="21" t="s">
        <v>11</v>
      </c>
      <c r="D3" s="24" t="s">
        <v>13</v>
      </c>
      <c r="E3" s="27" t="s">
        <v>2</v>
      </c>
      <c r="F3" s="28"/>
      <c r="G3" s="28"/>
      <c r="H3" s="24" t="s">
        <v>15</v>
      </c>
      <c r="I3" s="29" t="s">
        <v>10</v>
      </c>
      <c r="J3" s="5"/>
      <c r="K3" s="5"/>
    </row>
    <row r="4" spans="1:11" ht="57" customHeight="1" x14ac:dyDescent="0.25">
      <c r="A4" s="19"/>
      <c r="B4" s="19"/>
      <c r="C4" s="22"/>
      <c r="D4" s="25"/>
      <c r="E4" s="32" t="s">
        <v>7</v>
      </c>
      <c r="F4" s="32" t="s">
        <v>9</v>
      </c>
      <c r="G4" s="32" t="s">
        <v>8</v>
      </c>
      <c r="H4" s="25"/>
      <c r="I4" s="30"/>
      <c r="J4" s="6" t="s">
        <v>3</v>
      </c>
      <c r="K4" s="6" t="s">
        <v>4</v>
      </c>
    </row>
    <row r="5" spans="1:11" ht="31.5" customHeight="1" x14ac:dyDescent="0.25">
      <c r="A5" s="20"/>
      <c r="B5" s="20"/>
      <c r="C5" s="23"/>
      <c r="D5" s="26"/>
      <c r="E5" s="33"/>
      <c r="F5" s="33"/>
      <c r="G5" s="33"/>
      <c r="H5" s="26" t="s">
        <v>5</v>
      </c>
      <c r="I5" s="31"/>
      <c r="J5" s="7"/>
      <c r="K5" s="7"/>
    </row>
    <row r="6" spans="1:11" ht="60" x14ac:dyDescent="0.25">
      <c r="A6" s="10">
        <v>1</v>
      </c>
      <c r="B6" s="11" t="s">
        <v>14</v>
      </c>
      <c r="C6" s="12">
        <v>1</v>
      </c>
      <c r="D6" s="13" t="s">
        <v>12</v>
      </c>
      <c r="E6" s="13">
        <f>1550000/1.22</f>
        <v>1270491.8032786886</v>
      </c>
      <c r="F6" s="13">
        <f>1450000/1.22</f>
        <v>1188524.5901639345</v>
      </c>
      <c r="G6" s="13">
        <f>1650000/1.22</f>
        <v>1352459.0163934426</v>
      </c>
      <c r="H6" s="13">
        <f>MIN(E6:G6)</f>
        <v>1188524.5901639345</v>
      </c>
      <c r="I6" s="13">
        <v>0</v>
      </c>
      <c r="J6" s="13">
        <f>ROUND(H6,2)</f>
        <v>1188524.5900000001</v>
      </c>
      <c r="K6" s="13">
        <f>C6*J6</f>
        <v>1188524.5900000001</v>
      </c>
    </row>
    <row r="7" spans="1:11" ht="15.75" customHeight="1" x14ac:dyDescent="0.25">
      <c r="A7" s="9"/>
      <c r="B7" s="9"/>
      <c r="C7" s="9"/>
      <c r="D7" s="9"/>
      <c r="E7" s="9"/>
      <c r="F7" s="9"/>
      <c r="G7" s="9"/>
      <c r="H7" s="15"/>
      <c r="K7" s="14">
        <f>SUM(K6:K6)</f>
        <v>1188524.5900000001</v>
      </c>
    </row>
    <row r="8" spans="1:11" ht="20.25" customHeight="1" x14ac:dyDescent="0.25">
      <c r="A8" s="16" t="s">
        <v>16</v>
      </c>
      <c r="B8" s="16"/>
      <c r="C8" s="16"/>
      <c r="D8" s="16"/>
      <c r="E8" s="16"/>
      <c r="F8" s="16"/>
      <c r="G8" s="16"/>
      <c r="H8" s="16"/>
      <c r="I8" s="16"/>
      <c r="J8" s="8"/>
      <c r="K8" s="8"/>
    </row>
    <row r="9" spans="1:11" ht="32.25" customHeight="1" x14ac:dyDescent="0.25"/>
  </sheetData>
  <mergeCells count="12">
    <mergeCell ref="A8:I8"/>
    <mergeCell ref="A2:K2"/>
    <mergeCell ref="A3:A5"/>
    <mergeCell ref="B3:B5"/>
    <mergeCell ref="C3:C5"/>
    <mergeCell ref="D3:D5"/>
    <mergeCell ref="E3:G3"/>
    <mergeCell ref="H3:H5"/>
    <mergeCell ref="I3:I5"/>
    <mergeCell ref="E4:E5"/>
    <mergeCell ref="F4:F5"/>
    <mergeCell ref="G4:G5"/>
  </mergeCells>
  <pageMargins left="0.7" right="0.7" top="0.75" bottom="0.75" header="0.3" footer="0.3"/>
  <pageSetup paperSize="9" scale="20" orientation="landscape" r:id="rId1"/>
  <colBreaks count="1" manualBreakCount="1">
    <brk id="1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цен</vt:lpstr>
      <vt:lpstr>'анализ цен'!Область_печати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Колчерин Эдуард Энгелевич</dc:creator>
  <cp:lastModifiedBy>Тягельский Антон Евгеньевич</cp:lastModifiedBy>
  <cp:lastPrinted>2023-03-27T05:43:42Z</cp:lastPrinted>
  <dcterms:created xsi:type="dcterms:W3CDTF">2013-06-18T08:33:46Z</dcterms:created>
  <dcterms:modified xsi:type="dcterms:W3CDTF">2026-10-19T06:40:00Z</dcterms:modified>
</cp:coreProperties>
</file>